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幼教科\收費-誤植\112\"/>
    </mc:Choice>
  </mc:AlternateContent>
  <xr:revisionPtr revIDLastSave="0" documentId="13_ncr:1_{A0ECDA8B-A307-4D54-A5DA-E7EE0CECAFAD}" xr6:coauthVersionLast="36" xr6:coauthVersionMax="36" xr10:uidLastSave="{00000000-0000-0000-0000-000000000000}"/>
  <bookViews>
    <workbookView xWindow="0" yWindow="0" windowWidth="28800" windowHeight="10860" xr2:uid="{00000000-000D-0000-FFFF-FFFF00000000}"/>
  </bookViews>
  <sheets>
    <sheet name="各年齡層收費調整表" sheetId="2" r:id="rId1"/>
    <sheet name="局端列印用" sheetId="4" state="hidden" r:id="rId2"/>
  </sheets>
  <definedNames>
    <definedName name="_xlnm.Print_Area" localSheetId="0">各年齡層收費調整表!$A$1:$T$21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2" l="1"/>
  <c r="K18" i="2"/>
  <c r="P18" i="2"/>
  <c r="U18" i="2"/>
  <c r="AI8" i="4" l="1"/>
  <c r="AM8" i="4" s="1"/>
  <c r="AI7" i="4"/>
  <c r="AM7" i="4" s="1"/>
  <c r="AF13" i="4"/>
  <c r="AF12" i="4"/>
  <c r="AF11" i="4"/>
  <c r="AF10" i="4"/>
  <c r="AF8" i="4"/>
  <c r="AF7" i="4"/>
  <c r="Y8" i="4"/>
  <c r="AC8" i="4" s="1"/>
  <c r="Y7" i="4"/>
  <c r="AC7" i="4" s="1"/>
  <c r="V13" i="4"/>
  <c r="V12" i="4"/>
  <c r="V11" i="4"/>
  <c r="V10" i="4"/>
  <c r="V8" i="4"/>
  <c r="V7" i="4"/>
  <c r="AI5" i="4"/>
  <c r="AM5" i="4" s="1"/>
  <c r="Y5" i="4"/>
  <c r="AC5" i="4" s="1"/>
  <c r="O5" i="4"/>
  <c r="S5" i="4" s="1"/>
  <c r="O8" i="4"/>
  <c r="S8" i="4" s="1"/>
  <c r="O7" i="4"/>
  <c r="S7" i="4" s="1"/>
  <c r="L13" i="4"/>
  <c r="L12" i="4"/>
  <c r="L11" i="4"/>
  <c r="L10" i="4"/>
  <c r="L8" i="4"/>
  <c r="L7" i="4"/>
  <c r="AE1" i="4"/>
  <c r="U1" i="4"/>
  <c r="K1" i="4"/>
  <c r="U15" i="2" l="1"/>
  <c r="AI15" i="4" s="1"/>
  <c r="AM15" i="4" s="1"/>
  <c r="S15" i="2"/>
  <c r="P15" i="2"/>
  <c r="Y15" i="4" s="1"/>
  <c r="AC15" i="4" s="1"/>
  <c r="N15" i="2"/>
  <c r="K15" i="2"/>
  <c r="O15" i="4" s="1"/>
  <c r="S15" i="4" s="1"/>
  <c r="I15" i="2"/>
  <c r="F15" i="2"/>
  <c r="D15" i="2"/>
  <c r="U8" i="2" l="1"/>
  <c r="S13" i="2"/>
  <c r="S12" i="2"/>
  <c r="S11" i="2"/>
  <c r="S10" i="2"/>
  <c r="S8" i="2"/>
  <c r="U7" i="2"/>
  <c r="AJ7" i="4" s="1"/>
  <c r="AN7" i="4" s="1"/>
  <c r="S7" i="2"/>
  <c r="P8" i="2"/>
  <c r="N13" i="2"/>
  <c r="N12" i="2"/>
  <c r="N11" i="2"/>
  <c r="N10" i="2"/>
  <c r="N8" i="2"/>
  <c r="P7" i="2"/>
  <c r="Z7" i="4" s="1"/>
  <c r="AD7" i="4" s="1"/>
  <c r="N7" i="2"/>
  <c r="K8" i="2"/>
  <c r="P8" i="4" s="1"/>
  <c r="T8" i="4" s="1"/>
  <c r="I13" i="2"/>
  <c r="I12" i="2"/>
  <c r="I11" i="2"/>
  <c r="I10" i="2"/>
  <c r="I8" i="2"/>
  <c r="K7" i="2"/>
  <c r="P7" i="4" s="1"/>
  <c r="T7" i="4" s="1"/>
  <c r="I7" i="2"/>
  <c r="D13" i="2"/>
  <c r="D12" i="2"/>
  <c r="D11" i="2"/>
  <c r="D10" i="2"/>
  <c r="F8" i="2"/>
  <c r="F8" i="4" s="1"/>
  <c r="J8" i="4" s="1"/>
  <c r="D8" i="2"/>
  <c r="D7" i="2"/>
  <c r="AI17" i="4"/>
  <c r="AM17" i="4" s="1"/>
  <c r="U17" i="2"/>
  <c r="AI16" i="4" s="1"/>
  <c r="AM16" i="4" s="1"/>
  <c r="Y17" i="4"/>
  <c r="AC17" i="4" s="1"/>
  <c r="P17" i="2"/>
  <c r="Y16" i="4" s="1"/>
  <c r="AC16" i="4" s="1"/>
  <c r="O17" i="4"/>
  <c r="S17" i="4" s="1"/>
  <c r="K17" i="2"/>
  <c r="O16" i="4" s="1"/>
  <c r="S16" i="4" s="1"/>
  <c r="E17" i="4"/>
  <c r="I17" i="4" s="1"/>
  <c r="F17" i="2"/>
  <c r="E8" i="4"/>
  <c r="I8" i="4" s="1"/>
  <c r="B13" i="4"/>
  <c r="B12" i="4"/>
  <c r="B11" i="4"/>
  <c r="B10" i="4"/>
  <c r="B8" i="4"/>
  <c r="B7" i="4"/>
  <c r="E5" i="4"/>
  <c r="I5" i="4" s="1"/>
  <c r="E15" i="4"/>
  <c r="I15" i="4" s="1"/>
  <c r="E7" i="4"/>
  <c r="I7" i="4" s="1"/>
  <c r="F10" i="2"/>
  <c r="F10" i="4" s="1"/>
  <c r="J10" i="4" s="1"/>
  <c r="F11" i="2"/>
  <c r="F11" i="4" s="1"/>
  <c r="J11" i="4" s="1"/>
  <c r="E12" i="4"/>
  <c r="I12" i="4" s="1"/>
  <c r="F13" i="2"/>
  <c r="F13" i="4" s="1"/>
  <c r="J13" i="4" s="1"/>
  <c r="A1" i="4"/>
  <c r="C14" i="2" l="1"/>
  <c r="H14" i="2"/>
  <c r="M9" i="2"/>
  <c r="R14" i="2"/>
  <c r="H9" i="2"/>
  <c r="R9" i="2"/>
  <c r="C9" i="2"/>
  <c r="F7" i="2"/>
  <c r="F7" i="4" s="1"/>
  <c r="J7" i="4" s="1"/>
  <c r="F12" i="2"/>
  <c r="F12" i="4" s="1"/>
  <c r="J12" i="4" s="1"/>
  <c r="AJ8" i="4"/>
  <c r="AN8" i="4" s="1"/>
  <c r="Z8" i="4"/>
  <c r="AD8" i="4" s="1"/>
  <c r="M14" i="2"/>
  <c r="E11" i="4"/>
  <c r="I11" i="4" s="1"/>
  <c r="E13" i="4"/>
  <c r="I13" i="4" s="1"/>
  <c r="E10" i="4"/>
  <c r="I10" i="4" s="1"/>
  <c r="E16" i="4"/>
  <c r="I16" i="4" s="1"/>
  <c r="T3" i="2"/>
  <c r="E9" i="2" l="1"/>
  <c r="E9" i="4" s="1"/>
  <c r="I9" i="4" s="1"/>
  <c r="E14" i="2"/>
  <c r="O13" i="4"/>
  <c r="S13" i="4" s="1"/>
  <c r="K13" i="2"/>
  <c r="P13" i="4" s="1"/>
  <c r="T13" i="4" s="1"/>
  <c r="O12" i="4"/>
  <c r="S12" i="4" s="1"/>
  <c r="K12" i="2"/>
  <c r="P12" i="4" s="1"/>
  <c r="T12" i="4" s="1"/>
  <c r="AI13" i="4"/>
  <c r="AM13" i="4" s="1"/>
  <c r="U13" i="2"/>
  <c r="AJ13" i="4" s="1"/>
  <c r="AN13" i="4" s="1"/>
  <c r="AI12" i="4"/>
  <c r="AM12" i="4" s="1"/>
  <c r="U12" i="2"/>
  <c r="AJ12" i="4" s="1"/>
  <c r="AN12" i="4" s="1"/>
  <c r="AI11" i="4"/>
  <c r="AM11" i="4" s="1"/>
  <c r="U11" i="2"/>
  <c r="AJ11" i="4" s="1"/>
  <c r="AN11" i="4" s="1"/>
  <c r="O10" i="4"/>
  <c r="S10" i="4" s="1"/>
  <c r="K10" i="2"/>
  <c r="O11" i="4"/>
  <c r="S11" i="4" s="1"/>
  <c r="K11" i="2"/>
  <c r="P11" i="4" s="1"/>
  <c r="T11" i="4" s="1"/>
  <c r="Y10" i="4"/>
  <c r="AC10" i="4" s="1"/>
  <c r="P10" i="2"/>
  <c r="Y13" i="4"/>
  <c r="AC13" i="4" s="1"/>
  <c r="P13" i="2"/>
  <c r="Z13" i="4" s="1"/>
  <c r="AD13" i="4" s="1"/>
  <c r="Y12" i="4"/>
  <c r="AC12" i="4" s="1"/>
  <c r="P12" i="2"/>
  <c r="Z12" i="4" s="1"/>
  <c r="AD12" i="4" s="1"/>
  <c r="Y11" i="4"/>
  <c r="AC11" i="4" s="1"/>
  <c r="P11" i="2"/>
  <c r="Z11" i="4" s="1"/>
  <c r="AD11" i="4" s="1"/>
  <c r="AI10" i="4"/>
  <c r="AM10" i="4" s="1"/>
  <c r="U10" i="2"/>
  <c r="E14" i="4" l="1"/>
  <c r="I14" i="4" s="1"/>
  <c r="T14" i="2"/>
  <c r="O14" i="2"/>
  <c r="J14" i="2"/>
  <c r="AJ10" i="4"/>
  <c r="AN10" i="4" s="1"/>
  <c r="T9" i="2"/>
  <c r="Z10" i="4"/>
  <c r="AD10" i="4" s="1"/>
  <c r="O9" i="2"/>
  <c r="P10" i="4"/>
  <c r="T10" i="4" s="1"/>
  <c r="J9" i="2"/>
  <c r="Y9" i="4" l="1"/>
  <c r="AC9" i="4" s="1"/>
  <c r="O9" i="4"/>
  <c r="S9" i="4" s="1"/>
  <c r="AI9" i="4"/>
  <c r="AM9" i="4" s="1"/>
  <c r="O14" i="4" l="1"/>
  <c r="S14" i="4" s="1"/>
  <c r="AI14" i="4"/>
  <c r="AM14" i="4" s="1"/>
  <c r="Y14" i="4"/>
  <c r="AC14" i="4" s="1"/>
</calcChain>
</file>

<file path=xl/sharedStrings.xml><?xml version="1.0" encoding="utf-8"?>
<sst xmlns="http://schemas.openxmlformats.org/spreadsheetml/2006/main" count="234" uniqueCount="65">
  <si>
    <t>5歲</t>
    <phoneticPr fontId="1" type="noConversion"/>
  </si>
  <si>
    <t>4歲</t>
    <phoneticPr fontId="1" type="noConversion"/>
  </si>
  <si>
    <t>3歲</t>
    <phoneticPr fontId="1" type="noConversion"/>
  </si>
  <si>
    <t>2歲</t>
    <phoneticPr fontId="1" type="noConversion"/>
  </si>
  <si>
    <t>學費</t>
    <phoneticPr fontId="1" type="noConversion"/>
  </si>
  <si>
    <t>雜費</t>
    <phoneticPr fontId="1" type="noConversion"/>
  </si>
  <si>
    <t>材料費</t>
    <phoneticPr fontId="1" type="noConversion"/>
  </si>
  <si>
    <t>活動費</t>
    <phoneticPr fontId="1" type="noConversion"/>
  </si>
  <si>
    <t>午餐費</t>
    <phoneticPr fontId="1" type="noConversion"/>
  </si>
  <si>
    <t>點心費</t>
    <phoneticPr fontId="1" type="noConversion"/>
  </si>
  <si>
    <t>交通費</t>
    <phoneticPr fontId="1" type="noConversion"/>
  </si>
  <si>
    <t>單趟</t>
    <phoneticPr fontId="1" type="noConversion"/>
  </si>
  <si>
    <t>雙趟</t>
    <phoneticPr fontId="1" type="noConversion"/>
  </si>
  <si>
    <t>填寫日期：</t>
    <phoneticPr fontId="1" type="noConversion"/>
  </si>
  <si>
    <t>每月
上限</t>
    <phoneticPr fontId="1" type="noConversion"/>
  </si>
  <si>
    <t>延長照顧
服務費</t>
    <phoneticPr fontId="1" type="noConversion"/>
  </si>
  <si>
    <t>每小時</t>
  </si>
  <si>
    <t>園名：</t>
    <phoneticPr fontId="1" type="noConversion"/>
  </si>
  <si>
    <t>行政區：</t>
    <phoneticPr fontId="1" type="noConversion"/>
  </si>
  <si>
    <t>項目</t>
    <phoneticPr fontId="1" type="noConversion"/>
  </si>
  <si>
    <t>歲</t>
    <phoneticPr fontId="1" type="noConversion"/>
  </si>
  <si>
    <t>收費項目</t>
    <phoneticPr fontId="1" type="noConversion"/>
  </si>
  <si>
    <t>收費期間</t>
    <phoneticPr fontId="1" type="noConversion"/>
  </si>
  <si>
    <t>半日班</t>
    <phoneticPr fontId="1" type="noConversion"/>
  </si>
  <si>
    <t>小計</t>
    <phoneticPr fontId="1" type="noConversion"/>
  </si>
  <si>
    <t>全日班</t>
    <phoneticPr fontId="1" type="noConversion"/>
  </si>
  <si>
    <t>小計</t>
    <phoneticPr fontId="1" type="noConversion"/>
  </si>
  <si>
    <t>學費</t>
    <phoneticPr fontId="1" type="noConversion"/>
  </si>
  <si>
    <t>雜費</t>
    <phoneticPr fontId="1" type="noConversion"/>
  </si>
  <si>
    <t>代辦費</t>
    <phoneticPr fontId="1" type="noConversion"/>
  </si>
  <si>
    <t>午餐費</t>
    <phoneticPr fontId="1" type="noConversion"/>
  </si>
  <si>
    <t>全學期總收費</t>
    <phoneticPr fontId="1" type="noConversion"/>
  </si>
  <si>
    <t>總計</t>
    <phoneticPr fontId="1" type="noConversion"/>
  </si>
  <si>
    <t>交通費</t>
    <phoneticPr fontId="1" type="noConversion"/>
  </si>
  <si>
    <t>課後延托費</t>
    <phoneticPr fontId="1" type="noConversion"/>
  </si>
  <si>
    <t>家長會費</t>
    <phoneticPr fontId="1" type="noConversion"/>
  </si>
  <si>
    <t>其他</t>
    <phoneticPr fontId="1" type="noConversion"/>
  </si>
  <si>
    <t>適用年齡：</t>
    <phoneticPr fontId="1" type="noConversion"/>
  </si>
  <si>
    <t>備註：
1.全學期總收費數額不包含交通費、課後延托費、保險費、家長會費、其他等費用。
2.保險費依當學年學生團體保險契約所定收費標準辦理。</t>
    <phoneticPr fontId="1" type="noConversion"/>
  </si>
  <si>
    <t>學期</t>
    <phoneticPr fontId="1" type="noConversion"/>
  </si>
  <si>
    <t>全學期
總收費</t>
    <phoneticPr fontId="1" type="noConversion"/>
  </si>
  <si>
    <t>總計</t>
    <phoneticPr fontId="1" type="noConversion"/>
  </si>
  <si>
    <t>代辦費</t>
    <phoneticPr fontId="1" type="noConversion"/>
  </si>
  <si>
    <t>小計</t>
    <phoneticPr fontId="1" type="noConversion"/>
  </si>
  <si>
    <t>月</t>
  </si>
  <si>
    <t>上學期計</t>
    <phoneticPr fontId="1" type="noConversion"/>
  </si>
  <si>
    <t>個月</t>
    <phoneticPr fontId="1" type="noConversion"/>
  </si>
  <si>
    <t>下學期計</t>
    <phoneticPr fontId="1" type="noConversion"/>
  </si>
  <si>
    <t>學期以</t>
    <phoneticPr fontId="1" type="noConversion"/>
  </si>
  <si>
    <t>個月計</t>
    <phoneticPr fontId="1" type="noConversion"/>
  </si>
  <si>
    <t>月</t>
    <phoneticPr fontId="1" type="noConversion"/>
  </si>
  <si>
    <t>縣市承辦人：                (核章) 確認無誤</t>
    <phoneticPr fontId="1" type="noConversion"/>
  </si>
  <si>
    <t>111學年度收費情形設定表(單位：新臺幣元)</t>
    <phoneticPr fontId="1" type="noConversion"/>
  </si>
  <si>
    <t>收費
期間</t>
    <phoneticPr fontId="1" type="noConversion"/>
  </si>
  <si>
    <t>上學期</t>
    <phoneticPr fontId="1" type="noConversion"/>
  </si>
  <si>
    <t>下學期</t>
    <phoneticPr fontId="1" type="noConversion"/>
  </si>
  <si>
    <t>北區</t>
    <phoneticPr fontId="1" type="noConversion"/>
  </si>
  <si>
    <t>臺南市私立         幼兒園</t>
    <phoneticPr fontId="1" type="noConversion"/>
  </si>
  <si>
    <t>最晚延托時間</t>
    <phoneticPr fontId="1" type="noConversion"/>
  </si>
  <si>
    <t>□全日制、□半日制</t>
    <phoneticPr fontId="1" type="noConversion"/>
  </si>
  <si>
    <r>
      <t>臺南市教保服務機構112學年度-</t>
    </r>
    <r>
      <rPr>
        <b/>
        <sz val="18"/>
        <color rgb="FFFF0000"/>
        <rFont val="標楷體"/>
        <family val="4"/>
        <charset val="136"/>
      </rPr>
      <t>2至5歲全學期收費總額不變</t>
    </r>
    <r>
      <rPr>
        <b/>
        <sz val="18"/>
        <rFont val="標楷體"/>
        <family val="4"/>
        <charset val="136"/>
      </rPr>
      <t>之情況</t>
    </r>
    <r>
      <rPr>
        <b/>
        <sz val="18"/>
        <color theme="1"/>
        <rFont val="標楷體"/>
        <family val="4"/>
        <charset val="136"/>
      </rPr>
      <t>下調整項目間數額表</t>
    </r>
    <phoneticPr fontId="1" type="noConversion"/>
  </si>
  <si>
    <r>
      <t xml:space="preserve">  幼兒園電話</t>
    </r>
    <r>
      <rPr>
        <sz val="14"/>
        <color theme="1"/>
        <rFont val="新細明體"/>
        <family val="1"/>
        <charset val="136"/>
      </rPr>
      <t>：</t>
    </r>
    <r>
      <rPr>
        <sz val="11.9"/>
        <color theme="1"/>
        <rFont val="標楷體"/>
        <family val="4"/>
        <charset val="136"/>
      </rPr>
      <t xml:space="preserve">                 </t>
    </r>
    <r>
      <rPr>
        <sz val="14"/>
        <color theme="1"/>
        <rFont val="標楷體"/>
        <family val="4"/>
        <charset val="136"/>
      </rPr>
      <t>承辦：                      園長：                         幼兒園圓戳章</t>
    </r>
    <r>
      <rPr>
        <sz val="14"/>
        <color theme="1"/>
        <rFont val="新細明體"/>
        <family val="1"/>
        <charset val="136"/>
      </rPr>
      <t>：</t>
    </r>
    <phoneticPr fontId="1" type="noConversion"/>
  </si>
  <si>
    <t>註：請同時列印教育部全國幼兒園幼生管理系統「111學年度2至5歲收費情形表」俾利核對，並於空白處核園戳章。</t>
    <phoneticPr fontId="1" type="noConversion"/>
  </si>
  <si>
    <t>PM：
  時  分</t>
    <phoneticPr fontId="1" type="noConversion"/>
  </si>
  <si>
    <t>PM：
時  分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</si>
</sst>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2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b/>
      <sz val="18"/>
      <color theme="1"/>
      <name val="標楷體"/>
      <family val="4"/>
      <charset val="136"/>
    </font>
    <font>
      <b/>
      <sz val="18"/>
      <color rgb="FFFF0000"/>
      <name val="標楷體"/>
      <family val="4"/>
      <charset val="136"/>
    </font>
    <font>
      <b/>
      <sz val="18"/>
      <name val="標楷體"/>
      <family val="4"/>
      <charset val="136"/>
    </font>
    <font>
      <sz val="14"/>
      <color theme="1"/>
      <name val="新細明體"/>
      <family val="1"/>
      <charset val="136"/>
    </font>
    <font>
      <sz val="11.9"/>
      <color theme="1"/>
      <name val="標楷體"/>
      <family val="4"/>
      <charset val="136"/>
    </font>
    <font>
      <sz val="14"/>
      <color rgb="FFFF000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 applyProtection="1">
      <alignment vertical="center" wrapText="1"/>
      <protection locked="0"/>
    </xf>
    <xf numFmtId="176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Protection="1">
      <alignment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0" borderId="5" xfId="0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4" fillId="0" borderId="3" xfId="0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176" fontId="2" fillId="0" borderId="1" xfId="0" applyNumberFormat="1" applyFont="1" applyBorder="1" applyProtection="1">
      <alignment vertical="center"/>
      <protection hidden="1"/>
    </xf>
    <xf numFmtId="0" fontId="2" fillId="0" borderId="1" xfId="0" applyFont="1" applyBorder="1" applyAlignment="1" applyProtection="1">
      <alignment horizontal="left" vertical="center"/>
      <protection hidden="1"/>
    </xf>
    <xf numFmtId="176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Protection="1">
      <alignment vertical="center"/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2" fillId="0" borderId="6" xfId="0" applyFont="1" applyBorder="1" applyAlignment="1" applyProtection="1">
      <alignment horizontal="center" vertical="center"/>
      <protection hidden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9" xfId="0" applyNumberFormat="1" applyFont="1" applyFill="1" applyBorder="1" applyAlignment="1" applyProtection="1">
      <alignment vertical="center" wrapText="1"/>
      <protection locked="0"/>
    </xf>
    <xf numFmtId="176" fontId="3" fillId="0" borderId="10" xfId="0" applyNumberFormat="1" applyFont="1" applyFill="1" applyBorder="1" applyAlignment="1" applyProtection="1">
      <alignment vertical="center" wrapText="1"/>
      <protection locked="0"/>
    </xf>
    <xf numFmtId="176" fontId="3" fillId="0" borderId="1" xfId="0" applyNumberFormat="1" applyFont="1" applyFill="1" applyBorder="1" applyAlignment="1" applyProtection="1">
      <alignment vertical="center" wrapText="1"/>
      <protection locked="0"/>
    </xf>
    <xf numFmtId="0" fontId="11" fillId="0" borderId="1" xfId="0" applyFont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3" fillId="2" borderId="5" xfId="0" applyFont="1" applyFill="1" applyBorder="1" applyAlignment="1" applyProtection="1">
      <alignment horizontal="left" vertical="center" wrapText="1"/>
      <protection locked="0"/>
    </xf>
    <xf numFmtId="0" fontId="3" fillId="2" borderId="6" xfId="0" applyFont="1" applyFill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5" fillId="0" borderId="0" xfId="0" applyFont="1" applyAlignment="1" applyProtection="1">
      <alignment horizontal="center" vertical="center"/>
      <protection hidden="1"/>
    </xf>
    <xf numFmtId="0" fontId="2" fillId="0" borderId="4" xfId="0" applyFont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4" xfId="0" applyFont="1" applyBorder="1" applyAlignment="1" applyProtection="1">
      <alignment horizontal="right" vertical="center"/>
      <protection hidden="1"/>
    </xf>
    <xf numFmtId="0" fontId="2" fillId="0" borderId="5" xfId="0" applyFont="1" applyBorder="1" applyAlignment="1" applyProtection="1">
      <alignment horizontal="right" vertical="center"/>
      <protection hidden="1"/>
    </xf>
    <xf numFmtId="176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2" fillId="0" borderId="6" xfId="0" applyFont="1" applyBorder="1" applyAlignment="1" applyProtection="1">
      <alignment horizontal="center" vertical="center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 applyProtection="1">
      <alignment horizontal="center" vertical="center"/>
      <protection hidden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2"/>
  <sheetViews>
    <sheetView tabSelected="1" view="pageBreakPreview" topLeftCell="A7" zoomScale="85" zoomScaleNormal="85" zoomScaleSheetLayoutView="85" workbookViewId="0">
      <selection sqref="A1:U1"/>
    </sheetView>
  </sheetViews>
  <sheetFormatPr defaultRowHeight="16.5" x14ac:dyDescent="0.25"/>
  <cols>
    <col min="1" max="1" width="12.25" style="1" customWidth="1"/>
    <col min="2" max="2" width="12.375" style="1" customWidth="1"/>
    <col min="3" max="3" width="12.625" style="1" customWidth="1"/>
    <col min="4" max="4" width="12.625" style="1" hidden="1" customWidth="1"/>
    <col min="5" max="5" width="12.625" style="1" customWidth="1"/>
    <col min="6" max="6" width="12.625" style="1" hidden="1" customWidth="1"/>
    <col min="7" max="8" width="12.625" style="1" customWidth="1"/>
    <col min="9" max="9" width="12.625" style="1" hidden="1" customWidth="1"/>
    <col min="10" max="10" width="12.625" style="1" customWidth="1"/>
    <col min="11" max="11" width="12.625" style="1" hidden="1" customWidth="1"/>
    <col min="12" max="13" width="12.625" style="1" customWidth="1"/>
    <col min="14" max="14" width="12.625" style="1" hidden="1" customWidth="1"/>
    <col min="15" max="15" width="12.625" style="1" customWidth="1"/>
    <col min="16" max="16" width="12.625" style="1" hidden="1" customWidth="1"/>
    <col min="17" max="18" width="12.625" style="1" customWidth="1"/>
    <col min="19" max="19" width="12.625" style="1" hidden="1" customWidth="1"/>
    <col min="20" max="20" width="12.625" style="1" customWidth="1"/>
    <col min="21" max="21" width="12.625" style="1" hidden="1" customWidth="1"/>
    <col min="22" max="16384" width="9" style="4"/>
  </cols>
  <sheetData>
    <row r="1" spans="1:21" ht="33" customHeight="1" x14ac:dyDescent="0.25">
      <c r="A1" s="49" t="s">
        <v>60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</row>
    <row r="2" spans="1:21" ht="30.75" customHeight="1" x14ac:dyDescent="0.25">
      <c r="A2" s="9" t="s">
        <v>18</v>
      </c>
      <c r="B2" s="11" t="s">
        <v>56</v>
      </c>
      <c r="C2" s="10" t="s">
        <v>17</v>
      </c>
      <c r="D2" s="10"/>
      <c r="E2" s="59" t="s">
        <v>57</v>
      </c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1"/>
      <c r="U2" s="18"/>
    </row>
    <row r="3" spans="1:21" ht="28.5" customHeight="1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5"/>
      <c r="N3" s="5"/>
      <c r="O3" s="5"/>
      <c r="P3" s="5"/>
      <c r="Q3" s="5"/>
      <c r="R3" s="2" t="s">
        <v>13</v>
      </c>
      <c r="S3" s="2"/>
      <c r="T3" s="7">
        <f ca="1">TODAY()</f>
        <v>44986</v>
      </c>
    </row>
    <row r="4" spans="1:21" ht="28.5" customHeight="1" x14ac:dyDescent="0.25">
      <c r="A4" s="5" t="s">
        <v>48</v>
      </c>
      <c r="B4" s="22">
        <v>6</v>
      </c>
      <c r="C4" s="6" t="s">
        <v>49</v>
      </c>
      <c r="D4" s="6"/>
      <c r="E4" s="62" t="s">
        <v>59</v>
      </c>
      <c r="F4" s="62"/>
      <c r="G4" s="62"/>
      <c r="H4" s="62"/>
      <c r="I4" s="62"/>
      <c r="J4" s="62"/>
      <c r="K4" s="62"/>
      <c r="L4" s="62"/>
      <c r="M4" s="5"/>
      <c r="N4" s="5"/>
      <c r="O4" s="5"/>
      <c r="P4" s="5"/>
      <c r="Q4" s="5"/>
      <c r="R4" s="2"/>
      <c r="S4" s="2"/>
      <c r="T4" s="2"/>
      <c r="U4" s="7"/>
    </row>
    <row r="5" spans="1:21" ht="30" customHeight="1" x14ac:dyDescent="0.25">
      <c r="A5" s="54" t="s">
        <v>19</v>
      </c>
      <c r="B5" s="54" t="s">
        <v>53</v>
      </c>
      <c r="C5" s="50" t="s">
        <v>3</v>
      </c>
      <c r="D5" s="51"/>
      <c r="E5" s="51"/>
      <c r="F5" s="52"/>
      <c r="G5" s="54" t="s">
        <v>53</v>
      </c>
      <c r="H5" s="50" t="s">
        <v>2</v>
      </c>
      <c r="I5" s="51"/>
      <c r="J5" s="51"/>
      <c r="K5" s="52"/>
      <c r="L5" s="54" t="s">
        <v>53</v>
      </c>
      <c r="M5" s="50" t="s">
        <v>1</v>
      </c>
      <c r="N5" s="51"/>
      <c r="O5" s="51"/>
      <c r="P5" s="52"/>
      <c r="Q5" s="54" t="s">
        <v>53</v>
      </c>
      <c r="R5" s="53" t="s">
        <v>0</v>
      </c>
      <c r="S5" s="53"/>
      <c r="T5" s="53"/>
      <c r="U5" s="53"/>
    </row>
    <row r="6" spans="1:21" ht="36" customHeight="1" x14ac:dyDescent="0.25">
      <c r="A6" s="55"/>
      <c r="B6" s="55"/>
      <c r="C6" s="3" t="s">
        <v>54</v>
      </c>
      <c r="D6" s="13"/>
      <c r="E6" s="3" t="s">
        <v>55</v>
      </c>
      <c r="F6" s="15"/>
      <c r="G6" s="55"/>
      <c r="H6" s="38" t="s">
        <v>54</v>
      </c>
      <c r="I6" s="38"/>
      <c r="J6" s="38" t="s">
        <v>55</v>
      </c>
      <c r="K6" s="15"/>
      <c r="L6" s="55"/>
      <c r="M6" s="38" t="s">
        <v>54</v>
      </c>
      <c r="N6" s="38"/>
      <c r="O6" s="38" t="s">
        <v>55</v>
      </c>
      <c r="P6" s="15"/>
      <c r="Q6" s="55"/>
      <c r="R6" s="38" t="s">
        <v>54</v>
      </c>
      <c r="S6" s="38"/>
      <c r="T6" s="38" t="s">
        <v>55</v>
      </c>
      <c r="U6" s="15"/>
    </row>
    <row r="7" spans="1:21" ht="27" customHeight="1" x14ac:dyDescent="0.25">
      <c r="A7" s="3" t="s">
        <v>4</v>
      </c>
      <c r="B7" s="19" t="s">
        <v>39</v>
      </c>
      <c r="C7" s="12"/>
      <c r="D7" s="12">
        <f>IF(B7="月",C7*$B$4,C7)</f>
        <v>0</v>
      </c>
      <c r="E7" s="12"/>
      <c r="F7" s="47">
        <f>IF(B7="月",E7*$B$4,E7)</f>
        <v>0</v>
      </c>
      <c r="G7" s="19" t="s">
        <v>39</v>
      </c>
      <c r="H7" s="12"/>
      <c r="I7" s="47">
        <f>IF(G7="月",H7*$B$4,H7)</f>
        <v>0</v>
      </c>
      <c r="J7" s="12"/>
      <c r="K7" s="47">
        <f>IF(G7="月",J7*$B$4,J7)</f>
        <v>0</v>
      </c>
      <c r="L7" s="19" t="s">
        <v>39</v>
      </c>
      <c r="M7" s="12"/>
      <c r="N7" s="47">
        <f>IF(L7="月",M7*$B$4,M7)</f>
        <v>0</v>
      </c>
      <c r="O7" s="12"/>
      <c r="P7" s="47">
        <f>IF(L7="月",O7*$B$4,O7)</f>
        <v>0</v>
      </c>
      <c r="Q7" s="19" t="s">
        <v>39</v>
      </c>
      <c r="R7" s="12"/>
      <c r="S7" s="47">
        <f>IF(Q7="月",R7*$B$4,R7)</f>
        <v>0</v>
      </c>
      <c r="T7" s="12"/>
      <c r="U7" s="16">
        <f>IF(Q7="月",T7*$B$4,T7)</f>
        <v>0</v>
      </c>
    </row>
    <row r="8" spans="1:21" ht="27" customHeight="1" x14ac:dyDescent="0.25">
      <c r="A8" s="3" t="s">
        <v>5</v>
      </c>
      <c r="B8" s="19" t="s">
        <v>44</v>
      </c>
      <c r="C8" s="12"/>
      <c r="D8" s="47">
        <f>IF(B8="月",C8*$B$4,C8)</f>
        <v>0</v>
      </c>
      <c r="E8" s="12"/>
      <c r="F8" s="47">
        <f>IF(B8="月",E8*$B$4,E8)</f>
        <v>0</v>
      </c>
      <c r="G8" s="19" t="s">
        <v>44</v>
      </c>
      <c r="H8" s="12"/>
      <c r="I8" s="47">
        <f>IF(G8="月",H8*$B$4,H8)</f>
        <v>0</v>
      </c>
      <c r="J8" s="12"/>
      <c r="K8" s="47">
        <f>IF(G8="月",J8*$B$4,J8)</f>
        <v>0</v>
      </c>
      <c r="L8" s="19" t="s">
        <v>44</v>
      </c>
      <c r="M8" s="12"/>
      <c r="N8" s="47">
        <f>IF(L8="月",M8*$B$4,M8)</f>
        <v>0</v>
      </c>
      <c r="O8" s="12"/>
      <c r="P8" s="47">
        <f>IF(L8="月",O8*$B$4,O8)</f>
        <v>0</v>
      </c>
      <c r="Q8" s="19" t="s">
        <v>44</v>
      </c>
      <c r="R8" s="12"/>
      <c r="S8" s="47">
        <f>IF(Q8="月",R8*$B$4,R8)</f>
        <v>0</v>
      </c>
      <c r="T8" s="12"/>
      <c r="U8" s="16">
        <f>IF(Q8="月",T8*$B$4,T8)</f>
        <v>0</v>
      </c>
    </row>
    <row r="9" spans="1:21" s="1" customFormat="1" ht="27" customHeight="1" x14ac:dyDescent="0.25">
      <c r="A9" s="44" t="s">
        <v>42</v>
      </c>
      <c r="B9" s="45" t="s">
        <v>43</v>
      </c>
      <c r="C9" s="20">
        <f>SUM(D10:D13)</f>
        <v>0</v>
      </c>
      <c r="D9" s="20"/>
      <c r="E9" s="20">
        <f>SUM(F10:F13)</f>
        <v>0</v>
      </c>
      <c r="F9" s="21"/>
      <c r="G9" s="45" t="s">
        <v>43</v>
      </c>
      <c r="H9" s="20">
        <f>SUM(I10:I13)</f>
        <v>0</v>
      </c>
      <c r="I9" s="20"/>
      <c r="J9" s="20">
        <f>SUM(K10:K13)</f>
        <v>0</v>
      </c>
      <c r="K9" s="20"/>
      <c r="L9" s="45" t="s">
        <v>43</v>
      </c>
      <c r="M9" s="20">
        <f>SUM(N10:N13)</f>
        <v>0</v>
      </c>
      <c r="N9" s="20"/>
      <c r="O9" s="20">
        <f>SUM(P10:P13)</f>
        <v>0</v>
      </c>
      <c r="P9" s="20"/>
      <c r="Q9" s="45" t="s">
        <v>43</v>
      </c>
      <c r="R9" s="20">
        <f>SUM(S10:S13)</f>
        <v>0</v>
      </c>
      <c r="S9" s="20"/>
      <c r="T9" s="20">
        <f>SUM(U10:U13)</f>
        <v>0</v>
      </c>
      <c r="U9" s="40"/>
    </row>
    <row r="10" spans="1:21" ht="27" customHeight="1" x14ac:dyDescent="0.25">
      <c r="A10" s="3" t="s">
        <v>6</v>
      </c>
      <c r="B10" s="19" t="s">
        <v>44</v>
      </c>
      <c r="C10" s="12"/>
      <c r="D10" s="12">
        <f>IF(B10="月",C10*$B$4,C10)</f>
        <v>0</v>
      </c>
      <c r="E10" s="12"/>
      <c r="F10" s="47">
        <f>IF(B10="月",E10*$B$4,E10)</f>
        <v>0</v>
      </c>
      <c r="G10" s="19" t="s">
        <v>44</v>
      </c>
      <c r="H10" s="12"/>
      <c r="I10" s="12">
        <f>IF(G10="月",H10*$B$4,H10)</f>
        <v>0</v>
      </c>
      <c r="J10" s="12"/>
      <c r="K10" s="47">
        <f>IF(G10="月",J10*$B$4,J10)</f>
        <v>0</v>
      </c>
      <c r="L10" s="19" t="s">
        <v>44</v>
      </c>
      <c r="M10" s="12"/>
      <c r="N10" s="12">
        <f>IF(L10="月",M10*$B$4,M10)</f>
        <v>0</v>
      </c>
      <c r="O10" s="12"/>
      <c r="P10" s="47">
        <f>IF(L10="月",O10*$B$4,O10)</f>
        <v>0</v>
      </c>
      <c r="Q10" s="19" t="s">
        <v>44</v>
      </c>
      <c r="R10" s="12"/>
      <c r="S10" s="12">
        <f>IF(Q10="月",R10*$B$4,R10)</f>
        <v>0</v>
      </c>
      <c r="T10" s="12"/>
      <c r="U10" s="16">
        <f>IF(Q10="月",T10*$B$4,T10)</f>
        <v>0</v>
      </c>
    </row>
    <row r="11" spans="1:21" ht="27" customHeight="1" x14ac:dyDescent="0.25">
      <c r="A11" s="3" t="s">
        <v>7</v>
      </c>
      <c r="B11" s="14" t="s">
        <v>44</v>
      </c>
      <c r="C11" s="12"/>
      <c r="D11" s="12">
        <f>IF(B11="月",C11*$B$4,C11)</f>
        <v>0</v>
      </c>
      <c r="E11" s="12"/>
      <c r="F11" s="47">
        <f>IF(B11="月",E11*$B$4,E11)</f>
        <v>0</v>
      </c>
      <c r="G11" s="14" t="s">
        <v>44</v>
      </c>
      <c r="H11" s="12"/>
      <c r="I11" s="12">
        <f>IF(G11="月",H11*$B$4,H11)</f>
        <v>0</v>
      </c>
      <c r="J11" s="12"/>
      <c r="K11" s="47">
        <f>IF(G11="月",J11*$B$4,J11)</f>
        <v>0</v>
      </c>
      <c r="L11" s="14" t="s">
        <v>44</v>
      </c>
      <c r="M11" s="12"/>
      <c r="N11" s="12">
        <f>IF(L11="月",M11*$B$4,M11)</f>
        <v>0</v>
      </c>
      <c r="O11" s="12"/>
      <c r="P11" s="47">
        <f>IF(L11="月",O11*$B$4,O11)</f>
        <v>0</v>
      </c>
      <c r="Q11" s="14" t="s">
        <v>44</v>
      </c>
      <c r="R11" s="12"/>
      <c r="S11" s="12">
        <f>IF(Q11="月",R11*$B$4,R11)</f>
        <v>0</v>
      </c>
      <c r="T11" s="12"/>
      <c r="U11" s="16">
        <f>IF(Q11="月",T11*$B$4,T11)</f>
        <v>0</v>
      </c>
    </row>
    <row r="12" spans="1:21" ht="27" customHeight="1" x14ac:dyDescent="0.25">
      <c r="A12" s="3" t="s">
        <v>8</v>
      </c>
      <c r="B12" s="14" t="s">
        <v>44</v>
      </c>
      <c r="C12" s="12"/>
      <c r="D12" s="12">
        <f>IF(B12="月",C12*$B$4,C12)</f>
        <v>0</v>
      </c>
      <c r="E12" s="12"/>
      <c r="F12" s="47">
        <f>IF(B12="月",E12*$B$4,E12)</f>
        <v>0</v>
      </c>
      <c r="G12" s="14" t="s">
        <v>44</v>
      </c>
      <c r="H12" s="12"/>
      <c r="I12" s="12">
        <f>IF(G12="月",H12*$B$4,H12)</f>
        <v>0</v>
      </c>
      <c r="J12" s="12"/>
      <c r="K12" s="47">
        <f>IF(G12="月",J12*$B$4,J12)</f>
        <v>0</v>
      </c>
      <c r="L12" s="14" t="s">
        <v>44</v>
      </c>
      <c r="M12" s="12"/>
      <c r="N12" s="12">
        <f>IF(L12="月",M12*$B$4,M12)</f>
        <v>0</v>
      </c>
      <c r="O12" s="12"/>
      <c r="P12" s="47">
        <f>IF(L12="月",O12*$B$4,O12)</f>
        <v>0</v>
      </c>
      <c r="Q12" s="14" t="s">
        <v>44</v>
      </c>
      <c r="R12" s="12"/>
      <c r="S12" s="12">
        <f>IF(Q12="月",R12*$B$4,R12)</f>
        <v>0</v>
      </c>
      <c r="T12" s="12"/>
      <c r="U12" s="16">
        <f>IF(Q12="月",T12*$B$4,T12)</f>
        <v>0</v>
      </c>
    </row>
    <row r="13" spans="1:21" ht="27" customHeight="1" x14ac:dyDescent="0.25">
      <c r="A13" s="3" t="s">
        <v>9</v>
      </c>
      <c r="B13" s="14" t="s">
        <v>44</v>
      </c>
      <c r="C13" s="12"/>
      <c r="D13" s="12">
        <f>IF(B13="月",C13*$B$4,C13)</f>
        <v>0</v>
      </c>
      <c r="E13" s="12"/>
      <c r="F13" s="47">
        <f>IF(B13="月",E13*$B$4,E13)</f>
        <v>0</v>
      </c>
      <c r="G13" s="14" t="s">
        <v>44</v>
      </c>
      <c r="H13" s="12"/>
      <c r="I13" s="12">
        <f>IF(G13="月",H13*$B$4,H13)</f>
        <v>0</v>
      </c>
      <c r="J13" s="12"/>
      <c r="K13" s="47">
        <f>IF(G13="月",J13*$B$4,J13)</f>
        <v>0</v>
      </c>
      <c r="L13" s="14" t="s">
        <v>44</v>
      </c>
      <c r="M13" s="12"/>
      <c r="N13" s="12">
        <f>IF(L13="月",M13*$B$4,M13)</f>
        <v>0</v>
      </c>
      <c r="O13" s="12"/>
      <c r="P13" s="47">
        <f>IF(L13="月",O13*$B$4,O13)</f>
        <v>0</v>
      </c>
      <c r="Q13" s="14" t="s">
        <v>44</v>
      </c>
      <c r="R13" s="12"/>
      <c r="S13" s="12">
        <f>IF(Q13="月",R13*$B$4,R13)</f>
        <v>0</v>
      </c>
      <c r="T13" s="12"/>
      <c r="U13" s="16">
        <f>IF(Q13="月",T13*$B$4,T13)</f>
        <v>0</v>
      </c>
    </row>
    <row r="14" spans="1:21" ht="42.75" customHeight="1" x14ac:dyDescent="0.25">
      <c r="A14" s="44" t="s">
        <v>40</v>
      </c>
      <c r="B14" s="46" t="s">
        <v>41</v>
      </c>
      <c r="C14" s="37">
        <f>SUM(D7:D8,D10:D13)</f>
        <v>0</v>
      </c>
      <c r="D14" s="8"/>
      <c r="E14" s="37">
        <f>SUM(F7:F8,F10:F13)</f>
        <v>0</v>
      </c>
      <c r="F14" s="17"/>
      <c r="G14" s="46" t="s">
        <v>41</v>
      </c>
      <c r="H14" s="37">
        <f>SUM(I7:I8,I10:I13)</f>
        <v>0</v>
      </c>
      <c r="I14" s="8"/>
      <c r="J14" s="37">
        <f>SUM(K7:K8,K10:K13)</f>
        <v>0</v>
      </c>
      <c r="K14" s="15"/>
      <c r="L14" s="46" t="s">
        <v>41</v>
      </c>
      <c r="M14" s="37">
        <f>SUM(N7:N8,N10:N13)</f>
        <v>0</v>
      </c>
      <c r="N14" s="8"/>
      <c r="O14" s="37">
        <f>SUM(P7:P8,P10:P13)</f>
        <v>0</v>
      </c>
      <c r="P14" s="15"/>
      <c r="Q14" s="46" t="s">
        <v>41</v>
      </c>
      <c r="R14" s="37">
        <f>SUM(S7:S8,S10:S13)</f>
        <v>0</v>
      </c>
      <c r="S14" s="8"/>
      <c r="T14" s="37">
        <f>SUM(U7:U8,U10:U13)</f>
        <v>0</v>
      </c>
      <c r="U14" s="15"/>
    </row>
    <row r="15" spans="1:21" ht="27" customHeight="1" x14ac:dyDescent="0.25">
      <c r="A15" s="54" t="s">
        <v>10</v>
      </c>
      <c r="B15" s="13" t="s">
        <v>11</v>
      </c>
      <c r="C15" s="12"/>
      <c r="D15" s="56" t="str">
        <f>$B$15&amp;C15&amp;$B$16&amp;C16</f>
        <v>單趟雙趟</v>
      </c>
      <c r="E15" s="12"/>
      <c r="F15" s="56" t="str">
        <f>$B$15&amp;E15&amp;$B$16&amp;E16</f>
        <v>單趟雙趟</v>
      </c>
      <c r="G15" s="13" t="s">
        <v>11</v>
      </c>
      <c r="H15" s="12"/>
      <c r="I15" s="56" t="str">
        <f>$G$15&amp;H15&amp;$G$16&amp;H16</f>
        <v>單趟雙趟</v>
      </c>
      <c r="J15" s="12"/>
      <c r="K15" s="56" t="str">
        <f>$G$15&amp;J15&amp;$G$16&amp;J16</f>
        <v>單趟雙趟</v>
      </c>
      <c r="L15" s="13" t="s">
        <v>11</v>
      </c>
      <c r="M15" s="12"/>
      <c r="N15" s="56" t="str">
        <f>$L$15&amp;M15&amp;$L$16&amp;M16</f>
        <v>單趟雙趟</v>
      </c>
      <c r="O15" s="12"/>
      <c r="P15" s="56" t="str">
        <f>$L$15&amp;O15&amp;$L$16&amp;O16</f>
        <v>單趟雙趟</v>
      </c>
      <c r="Q15" s="13" t="s">
        <v>11</v>
      </c>
      <c r="R15" s="12"/>
      <c r="S15" s="57" t="str">
        <f>$Q$15&amp;R15&amp;$Q$16&amp;R16</f>
        <v>單趟雙趟</v>
      </c>
      <c r="T15" s="12"/>
      <c r="U15" s="57" t="str">
        <f>$Q$15&amp;T15&amp;$Q$16&amp;T16</f>
        <v>單趟雙趟</v>
      </c>
    </row>
    <row r="16" spans="1:21" ht="27" customHeight="1" x14ac:dyDescent="0.25">
      <c r="A16" s="55"/>
      <c r="B16" s="13" t="s">
        <v>12</v>
      </c>
      <c r="C16" s="12"/>
      <c r="D16" s="56"/>
      <c r="E16" s="12"/>
      <c r="F16" s="56"/>
      <c r="G16" s="13" t="s">
        <v>12</v>
      </c>
      <c r="H16" s="12"/>
      <c r="I16" s="56"/>
      <c r="J16" s="12"/>
      <c r="K16" s="56"/>
      <c r="L16" s="13" t="s">
        <v>12</v>
      </c>
      <c r="M16" s="12"/>
      <c r="N16" s="56"/>
      <c r="O16" s="12"/>
      <c r="P16" s="56"/>
      <c r="Q16" s="13" t="s">
        <v>12</v>
      </c>
      <c r="R16" s="12"/>
      <c r="S16" s="58"/>
      <c r="T16" s="12"/>
      <c r="U16" s="58"/>
    </row>
    <row r="17" spans="1:21" ht="37.5" customHeight="1" x14ac:dyDescent="0.25">
      <c r="A17" s="53" t="s">
        <v>15</v>
      </c>
      <c r="B17" s="14" t="s">
        <v>16</v>
      </c>
      <c r="C17" s="12"/>
      <c r="D17" s="43"/>
      <c r="E17" s="12"/>
      <c r="F17" s="43" t="str">
        <f>$B$17&amp;E17</f>
        <v>每小時</v>
      </c>
      <c r="G17" s="14" t="s">
        <v>16</v>
      </c>
      <c r="H17" s="12"/>
      <c r="I17" s="43"/>
      <c r="J17" s="12"/>
      <c r="K17" s="43" t="str">
        <f>$G$17&amp;J17</f>
        <v>每小時</v>
      </c>
      <c r="L17" s="14" t="s">
        <v>16</v>
      </c>
      <c r="M17" s="12"/>
      <c r="N17" s="43"/>
      <c r="O17" s="12"/>
      <c r="P17" s="43" t="str">
        <f>$L$17&amp;O17</f>
        <v>每小時</v>
      </c>
      <c r="Q17" s="14" t="s">
        <v>16</v>
      </c>
      <c r="R17" s="12"/>
      <c r="S17" s="43"/>
      <c r="T17" s="12"/>
      <c r="U17" s="41" t="str">
        <f>$Q$17&amp;T17</f>
        <v>每小時</v>
      </c>
    </row>
    <row r="18" spans="1:21" ht="45.75" customHeight="1" x14ac:dyDescent="0.25">
      <c r="A18" s="53"/>
      <c r="B18" s="39" t="s">
        <v>14</v>
      </c>
      <c r="C18" s="12"/>
      <c r="D18" s="43"/>
      <c r="E18" s="12"/>
      <c r="F18" s="43" t="str">
        <f>$B$18&amp;E18</f>
        <v>每月
上限</v>
      </c>
      <c r="G18" s="39" t="s">
        <v>14</v>
      </c>
      <c r="H18" s="12"/>
      <c r="I18" s="43"/>
      <c r="J18" s="12"/>
      <c r="K18" s="43" t="str">
        <f>$G$18&amp;J18</f>
        <v>每月
上限</v>
      </c>
      <c r="L18" s="39" t="s">
        <v>14</v>
      </c>
      <c r="M18" s="12"/>
      <c r="N18" s="43"/>
      <c r="O18" s="12"/>
      <c r="P18" s="43" t="str">
        <f>$L$18&amp;O18</f>
        <v>每月
上限</v>
      </c>
      <c r="Q18" s="39" t="s">
        <v>14</v>
      </c>
      <c r="R18" s="12"/>
      <c r="S18" s="43"/>
      <c r="T18" s="12"/>
      <c r="U18" s="42" t="str">
        <f>$Q$18&amp;T18</f>
        <v>每月
上限</v>
      </c>
    </row>
    <row r="19" spans="1:21" ht="45.75" customHeight="1" x14ac:dyDescent="0.25">
      <c r="A19" s="53"/>
      <c r="B19" s="39" t="s">
        <v>58</v>
      </c>
      <c r="C19" s="48" t="s">
        <v>63</v>
      </c>
      <c r="D19" s="48"/>
      <c r="E19" s="48" t="s">
        <v>64</v>
      </c>
      <c r="F19" s="15"/>
      <c r="G19" s="46" t="s">
        <v>58</v>
      </c>
      <c r="H19" s="48" t="s">
        <v>63</v>
      </c>
      <c r="I19" s="48"/>
      <c r="J19" s="48" t="s">
        <v>64</v>
      </c>
      <c r="K19" s="15"/>
      <c r="L19" s="46" t="s">
        <v>58</v>
      </c>
      <c r="M19" s="48" t="s">
        <v>63</v>
      </c>
      <c r="N19" s="48"/>
      <c r="O19" s="48" t="s">
        <v>64</v>
      </c>
      <c r="P19" s="15"/>
      <c r="Q19" s="46" t="s">
        <v>58</v>
      </c>
      <c r="R19" s="48" t="s">
        <v>63</v>
      </c>
      <c r="S19" s="48"/>
      <c r="T19" s="48" t="s">
        <v>64</v>
      </c>
    </row>
    <row r="20" spans="1:21" ht="45.75" customHeight="1" x14ac:dyDescent="0.25">
      <c r="A20" s="65" t="s">
        <v>62</v>
      </c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</row>
    <row r="21" spans="1:21" ht="43.5" customHeight="1" x14ac:dyDescent="0.25">
      <c r="A21" s="63" t="s">
        <v>61</v>
      </c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</row>
    <row r="22" spans="1:21" x14ac:dyDescent="0.25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</row>
  </sheetData>
  <sheetProtection algorithmName="SHA-512" hashValue="Ep92xKlT4dPdVVKtq6uwKVmewcMYAKUw/aK8JJnE4r1Ni4qQcHSUFcqiWmm+FPJfnMN+hAT72pFK08cMvzNhbA==" saltValue="U/QuLkKBcB4xpQUhupcDAw==" spinCount="100000" sheet="1" objects="1" scenarios="1" selectLockedCells="1"/>
  <protectedRanges>
    <protectedRange sqref="B7:T8 B10:T13 C15:E19 H15:J19 M15:O19 R15:T19 Q17 L17 G17 B17" name="範圍2"/>
    <protectedRange sqref="B2 E2 B4" name="園名"/>
  </protectedRanges>
  <mergeCells count="25">
    <mergeCell ref="A21:T21"/>
    <mergeCell ref="A22:T22"/>
    <mergeCell ref="A20:T20"/>
    <mergeCell ref="C5:F5"/>
    <mergeCell ref="H5:K5"/>
    <mergeCell ref="A5:A6"/>
    <mergeCell ref="B5:B6"/>
    <mergeCell ref="G5:G6"/>
    <mergeCell ref="D15:D16"/>
    <mergeCell ref="F15:F16"/>
    <mergeCell ref="I15:I16"/>
    <mergeCell ref="K15:K16"/>
    <mergeCell ref="A17:A19"/>
    <mergeCell ref="A1:U1"/>
    <mergeCell ref="M5:P5"/>
    <mergeCell ref="R5:U5"/>
    <mergeCell ref="A15:A16"/>
    <mergeCell ref="L5:L6"/>
    <mergeCell ref="Q5:Q6"/>
    <mergeCell ref="N15:N16"/>
    <mergeCell ref="U15:U16"/>
    <mergeCell ref="E2:T2"/>
    <mergeCell ref="P15:P16"/>
    <mergeCell ref="S15:S16"/>
    <mergeCell ref="E4:L4"/>
  </mergeCells>
  <phoneticPr fontId="1" type="noConversion"/>
  <dataValidations count="2">
    <dataValidation type="list" showInputMessage="1" showErrorMessage="1" errorTitle="請重新操作" error="無法自行輸入，請使用下拉選單" promptTitle="提醒您" prompt="此欄位需使用下拉選單選取喔！" sqref="B17 G17 L17 Q17" xr:uid="{00000000-0002-0000-0000-000000000000}">
      <formula1>"半小時,每小時"</formula1>
    </dataValidation>
    <dataValidation type="list" allowBlank="1" showInputMessage="1" showErrorMessage="1" sqref="B7:B8 Q10:Q13 G7:G8 B10:B13 L7:L8 G10:G13 L10:L13 Q7:Q8" xr:uid="{00000000-0002-0000-0000-000001000000}">
      <formula1>"學期,月"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24"/>
  <sheetViews>
    <sheetView view="pageBreakPreview" zoomScale="70" zoomScaleNormal="115" zoomScaleSheetLayoutView="70" workbookViewId="0">
      <selection sqref="A1:AN24"/>
    </sheetView>
  </sheetViews>
  <sheetFormatPr defaultRowHeight="16.5" x14ac:dyDescent="0.25"/>
  <cols>
    <col min="1" max="1" width="13.5" style="24" customWidth="1"/>
    <col min="2" max="2" width="9.5" style="24" customWidth="1"/>
    <col min="3" max="4" width="9" style="23"/>
    <col min="5" max="10" width="9" style="24"/>
    <col min="11" max="11" width="13.5" style="23" customWidth="1"/>
    <col min="12" max="12" width="9.5" style="23" customWidth="1"/>
    <col min="13" max="20" width="9" style="23"/>
    <col min="21" max="21" width="13.5" style="23" customWidth="1"/>
    <col min="22" max="22" width="9.5" style="23" customWidth="1"/>
    <col min="23" max="30" width="9" style="23"/>
    <col min="31" max="31" width="13.5" style="23" customWidth="1"/>
    <col min="32" max="32" width="9.5" style="23" customWidth="1"/>
    <col min="33" max="16384" width="9" style="23"/>
  </cols>
  <sheetData>
    <row r="1" spans="1:40" ht="19.5" x14ac:dyDescent="0.25">
      <c r="A1" s="70">
        <f>各年齡層收費調整表!F2</f>
        <v>0</v>
      </c>
      <c r="B1" s="70"/>
      <c r="C1" s="70"/>
      <c r="D1" s="70"/>
      <c r="E1" s="70"/>
      <c r="F1" s="70"/>
      <c r="G1" s="70"/>
      <c r="H1" s="70"/>
      <c r="I1" s="70"/>
      <c r="J1" s="70"/>
      <c r="K1" s="70">
        <f>各年齡層收費調整表!P2</f>
        <v>0</v>
      </c>
      <c r="L1" s="70"/>
      <c r="M1" s="70"/>
      <c r="N1" s="70"/>
      <c r="O1" s="70"/>
      <c r="P1" s="70"/>
      <c r="Q1" s="70"/>
      <c r="R1" s="70"/>
      <c r="S1" s="70"/>
      <c r="T1" s="70"/>
      <c r="U1" s="70">
        <f>各年齡層收費調整表!Z2</f>
        <v>0</v>
      </c>
      <c r="V1" s="70"/>
      <c r="W1" s="70"/>
      <c r="X1" s="70"/>
      <c r="Y1" s="70"/>
      <c r="Z1" s="70"/>
      <c r="AA1" s="70"/>
      <c r="AB1" s="70"/>
      <c r="AC1" s="70"/>
      <c r="AD1" s="70"/>
      <c r="AE1" s="70">
        <f>各年齡層收費調整表!AJ2</f>
        <v>0</v>
      </c>
      <c r="AF1" s="70"/>
      <c r="AG1" s="70"/>
      <c r="AH1" s="70"/>
      <c r="AI1" s="70"/>
      <c r="AJ1" s="70"/>
      <c r="AK1" s="70"/>
      <c r="AL1" s="70"/>
      <c r="AM1" s="70"/>
      <c r="AN1" s="70"/>
    </row>
    <row r="2" spans="1:40" x14ac:dyDescent="0.25">
      <c r="A2" s="71" t="s">
        <v>52</v>
      </c>
      <c r="B2" s="71"/>
      <c r="C2" s="71"/>
      <c r="D2" s="71"/>
      <c r="E2" s="71"/>
      <c r="F2" s="71"/>
      <c r="G2" s="71"/>
      <c r="H2" s="71"/>
      <c r="I2" s="71"/>
      <c r="J2" s="71"/>
      <c r="K2" s="71" t="s">
        <v>52</v>
      </c>
      <c r="L2" s="71"/>
      <c r="M2" s="71"/>
      <c r="N2" s="71"/>
      <c r="O2" s="71"/>
      <c r="P2" s="71"/>
      <c r="Q2" s="71"/>
      <c r="R2" s="71"/>
      <c r="S2" s="71"/>
      <c r="T2" s="71"/>
      <c r="U2" s="71" t="s">
        <v>52</v>
      </c>
      <c r="V2" s="71"/>
      <c r="W2" s="71"/>
      <c r="X2" s="71"/>
      <c r="Y2" s="71"/>
      <c r="Z2" s="71"/>
      <c r="AA2" s="71"/>
      <c r="AB2" s="71"/>
      <c r="AC2" s="71"/>
      <c r="AD2" s="71"/>
      <c r="AE2" s="71" t="s">
        <v>52</v>
      </c>
      <c r="AF2" s="71"/>
      <c r="AG2" s="71"/>
      <c r="AH2" s="71"/>
      <c r="AI2" s="71"/>
      <c r="AJ2" s="71"/>
      <c r="AK2" s="71"/>
      <c r="AL2" s="71"/>
      <c r="AM2" s="71"/>
      <c r="AN2" s="71"/>
    </row>
    <row r="3" spans="1:40" x14ac:dyDescent="0.25">
      <c r="H3" s="24" t="s">
        <v>37</v>
      </c>
      <c r="I3" s="24">
        <v>5</v>
      </c>
      <c r="J3" s="25" t="s">
        <v>20</v>
      </c>
      <c r="K3" s="24"/>
      <c r="L3" s="24"/>
      <c r="O3" s="24"/>
      <c r="P3" s="24"/>
      <c r="Q3" s="24"/>
      <c r="R3" s="24" t="s">
        <v>37</v>
      </c>
      <c r="S3" s="24">
        <v>4</v>
      </c>
      <c r="T3" s="25" t="s">
        <v>20</v>
      </c>
      <c r="U3" s="24"/>
      <c r="V3" s="24"/>
      <c r="Y3" s="24"/>
      <c r="Z3" s="24"/>
      <c r="AA3" s="24"/>
      <c r="AB3" s="24" t="s">
        <v>37</v>
      </c>
      <c r="AC3" s="24">
        <v>3</v>
      </c>
      <c r="AD3" s="25" t="s">
        <v>20</v>
      </c>
      <c r="AE3" s="24"/>
      <c r="AF3" s="24"/>
      <c r="AI3" s="24"/>
      <c r="AJ3" s="24"/>
      <c r="AK3" s="24"/>
      <c r="AL3" s="24" t="s">
        <v>37</v>
      </c>
      <c r="AM3" s="24">
        <v>2</v>
      </c>
      <c r="AN3" s="25" t="s">
        <v>20</v>
      </c>
    </row>
    <row r="4" spans="1:40" x14ac:dyDescent="0.25">
      <c r="K4" s="24"/>
      <c r="L4" s="24"/>
      <c r="O4" s="24"/>
      <c r="P4" s="24"/>
      <c r="Q4" s="24"/>
      <c r="R4" s="24"/>
      <c r="S4" s="24"/>
      <c r="T4" s="24"/>
      <c r="U4" s="24"/>
      <c r="V4" s="24"/>
      <c r="Y4" s="24"/>
      <c r="Z4" s="24"/>
      <c r="AA4" s="24"/>
      <c r="AB4" s="24"/>
      <c r="AC4" s="24"/>
      <c r="AD4" s="24"/>
      <c r="AE4" s="24"/>
      <c r="AF4" s="24"/>
      <c r="AI4" s="24"/>
      <c r="AJ4" s="24"/>
      <c r="AK4" s="24"/>
      <c r="AL4" s="24"/>
      <c r="AM4" s="24"/>
      <c r="AN4" s="24"/>
    </row>
    <row r="5" spans="1:40" x14ac:dyDescent="0.25">
      <c r="A5" s="26"/>
      <c r="B5" s="35"/>
      <c r="C5" s="72" t="s">
        <v>45</v>
      </c>
      <c r="D5" s="73"/>
      <c r="E5" s="27">
        <f>各年齡層收費調整表!B4</f>
        <v>6</v>
      </c>
      <c r="F5" s="36" t="s">
        <v>46</v>
      </c>
      <c r="G5" s="72" t="s">
        <v>47</v>
      </c>
      <c r="H5" s="73"/>
      <c r="I5" s="27">
        <f>E5</f>
        <v>6</v>
      </c>
      <c r="J5" s="36" t="s">
        <v>46</v>
      </c>
      <c r="K5" s="26"/>
      <c r="L5" s="35"/>
      <c r="M5" s="72" t="s">
        <v>45</v>
      </c>
      <c r="N5" s="73"/>
      <c r="O5" s="27">
        <f>各年齡層收費調整表!B4</f>
        <v>6</v>
      </c>
      <c r="P5" s="36" t="s">
        <v>46</v>
      </c>
      <c r="Q5" s="72" t="s">
        <v>47</v>
      </c>
      <c r="R5" s="73"/>
      <c r="S5" s="27">
        <f>O5</f>
        <v>6</v>
      </c>
      <c r="T5" s="36" t="s">
        <v>46</v>
      </c>
      <c r="U5" s="26"/>
      <c r="V5" s="35"/>
      <c r="W5" s="72" t="s">
        <v>45</v>
      </c>
      <c r="X5" s="73"/>
      <c r="Y5" s="27">
        <f>各年齡層收費調整表!B4</f>
        <v>6</v>
      </c>
      <c r="Z5" s="36" t="s">
        <v>46</v>
      </c>
      <c r="AA5" s="72" t="s">
        <v>47</v>
      </c>
      <c r="AB5" s="73"/>
      <c r="AC5" s="27">
        <f>Y5</f>
        <v>6</v>
      </c>
      <c r="AD5" s="36" t="s">
        <v>46</v>
      </c>
      <c r="AE5" s="26"/>
      <c r="AF5" s="35"/>
      <c r="AG5" s="72" t="s">
        <v>45</v>
      </c>
      <c r="AH5" s="73"/>
      <c r="AI5" s="27">
        <f>各年齡層收費調整表!B4</f>
        <v>6</v>
      </c>
      <c r="AJ5" s="36" t="s">
        <v>46</v>
      </c>
      <c r="AK5" s="72" t="s">
        <v>47</v>
      </c>
      <c r="AL5" s="73"/>
      <c r="AM5" s="27">
        <f>AI5</f>
        <v>6</v>
      </c>
      <c r="AN5" s="36" t="s">
        <v>46</v>
      </c>
    </row>
    <row r="6" spans="1:40" s="30" customFormat="1" ht="30" customHeight="1" x14ac:dyDescent="0.25">
      <c r="A6" s="28" t="s">
        <v>21</v>
      </c>
      <c r="B6" s="28" t="s">
        <v>22</v>
      </c>
      <c r="C6" s="29" t="s">
        <v>23</v>
      </c>
      <c r="D6" s="29" t="s">
        <v>24</v>
      </c>
      <c r="E6" s="29" t="s">
        <v>25</v>
      </c>
      <c r="F6" s="29" t="s">
        <v>26</v>
      </c>
      <c r="G6" s="29" t="s">
        <v>23</v>
      </c>
      <c r="H6" s="29" t="s">
        <v>24</v>
      </c>
      <c r="I6" s="29" t="s">
        <v>25</v>
      </c>
      <c r="J6" s="29" t="s">
        <v>26</v>
      </c>
      <c r="K6" s="28" t="s">
        <v>21</v>
      </c>
      <c r="L6" s="28" t="s">
        <v>22</v>
      </c>
      <c r="M6" s="29" t="s">
        <v>23</v>
      </c>
      <c r="N6" s="29" t="s">
        <v>24</v>
      </c>
      <c r="O6" s="29" t="s">
        <v>25</v>
      </c>
      <c r="P6" s="29" t="s">
        <v>26</v>
      </c>
      <c r="Q6" s="29" t="s">
        <v>23</v>
      </c>
      <c r="R6" s="29" t="s">
        <v>24</v>
      </c>
      <c r="S6" s="29" t="s">
        <v>25</v>
      </c>
      <c r="T6" s="29" t="s">
        <v>26</v>
      </c>
      <c r="U6" s="28" t="s">
        <v>21</v>
      </c>
      <c r="V6" s="28" t="s">
        <v>22</v>
      </c>
      <c r="W6" s="29" t="s">
        <v>23</v>
      </c>
      <c r="X6" s="29" t="s">
        <v>24</v>
      </c>
      <c r="Y6" s="29" t="s">
        <v>25</v>
      </c>
      <c r="Z6" s="29" t="s">
        <v>26</v>
      </c>
      <c r="AA6" s="29" t="s">
        <v>23</v>
      </c>
      <c r="AB6" s="29" t="s">
        <v>24</v>
      </c>
      <c r="AC6" s="29" t="s">
        <v>25</v>
      </c>
      <c r="AD6" s="29" t="s">
        <v>26</v>
      </c>
      <c r="AE6" s="28" t="s">
        <v>21</v>
      </c>
      <c r="AF6" s="28" t="s">
        <v>22</v>
      </c>
      <c r="AG6" s="29" t="s">
        <v>23</v>
      </c>
      <c r="AH6" s="29" t="s">
        <v>24</v>
      </c>
      <c r="AI6" s="29" t="s">
        <v>25</v>
      </c>
      <c r="AJ6" s="29" t="s">
        <v>26</v>
      </c>
      <c r="AK6" s="29" t="s">
        <v>23</v>
      </c>
      <c r="AL6" s="29" t="s">
        <v>24</v>
      </c>
      <c r="AM6" s="29" t="s">
        <v>25</v>
      </c>
      <c r="AN6" s="29" t="s">
        <v>26</v>
      </c>
    </row>
    <row r="7" spans="1:40" ht="30" customHeight="1" x14ac:dyDescent="0.25">
      <c r="A7" s="26" t="s">
        <v>27</v>
      </c>
      <c r="B7" s="26" t="str">
        <f>各年齡層收費調整表!B7</f>
        <v>學期</v>
      </c>
      <c r="C7" s="31"/>
      <c r="D7" s="31"/>
      <c r="E7" s="33">
        <f>各年齡層收費調整表!E7</f>
        <v>0</v>
      </c>
      <c r="F7" s="33">
        <f>各年齡層收費調整表!F7</f>
        <v>0</v>
      </c>
      <c r="G7" s="33"/>
      <c r="H7" s="33"/>
      <c r="I7" s="33">
        <f>E7</f>
        <v>0</v>
      </c>
      <c r="J7" s="33">
        <f>F7</f>
        <v>0</v>
      </c>
      <c r="K7" s="26" t="s">
        <v>27</v>
      </c>
      <c r="L7" s="26" t="str">
        <f>各年齡層收費調整表!G7</f>
        <v>學期</v>
      </c>
      <c r="M7" s="31"/>
      <c r="N7" s="31"/>
      <c r="O7" s="33">
        <f>各年齡層收費調整表!J7</f>
        <v>0</v>
      </c>
      <c r="P7" s="33">
        <f>各年齡層收費調整表!K7</f>
        <v>0</v>
      </c>
      <c r="Q7" s="33"/>
      <c r="R7" s="33"/>
      <c r="S7" s="33">
        <f>O7</f>
        <v>0</v>
      </c>
      <c r="T7" s="33">
        <f>P7</f>
        <v>0</v>
      </c>
      <c r="U7" s="26" t="s">
        <v>27</v>
      </c>
      <c r="V7" s="26" t="str">
        <f>各年齡層收費調整表!L7</f>
        <v>學期</v>
      </c>
      <c r="W7" s="31"/>
      <c r="X7" s="31"/>
      <c r="Y7" s="33">
        <f>各年齡層收費調整表!O7</f>
        <v>0</v>
      </c>
      <c r="Z7" s="33">
        <f>各年齡層收費調整表!P7</f>
        <v>0</v>
      </c>
      <c r="AA7" s="33"/>
      <c r="AB7" s="33"/>
      <c r="AC7" s="33">
        <f>Y7</f>
        <v>0</v>
      </c>
      <c r="AD7" s="33">
        <f>Z7</f>
        <v>0</v>
      </c>
      <c r="AE7" s="26" t="s">
        <v>27</v>
      </c>
      <c r="AF7" s="26" t="str">
        <f>各年齡層收費調整表!Q7</f>
        <v>學期</v>
      </c>
      <c r="AG7" s="31"/>
      <c r="AH7" s="31"/>
      <c r="AI7" s="33">
        <f>各年齡層收費調整表!T7</f>
        <v>0</v>
      </c>
      <c r="AJ7" s="33">
        <f>各年齡層收費調整表!U7</f>
        <v>0</v>
      </c>
      <c r="AK7" s="33"/>
      <c r="AL7" s="33"/>
      <c r="AM7" s="33">
        <f>AI7</f>
        <v>0</v>
      </c>
      <c r="AN7" s="33">
        <f>AJ7</f>
        <v>0</v>
      </c>
    </row>
    <row r="8" spans="1:40" ht="30" customHeight="1" x14ac:dyDescent="0.25">
      <c r="A8" s="26" t="s">
        <v>28</v>
      </c>
      <c r="B8" s="26" t="str">
        <f>各年齡層收費調整表!B8</f>
        <v>月</v>
      </c>
      <c r="C8" s="31"/>
      <c r="D8" s="31"/>
      <c r="E8" s="33">
        <f>各年齡層收費調整表!E8</f>
        <v>0</v>
      </c>
      <c r="F8" s="33">
        <f>各年齡層收費調整表!F8</f>
        <v>0</v>
      </c>
      <c r="G8" s="33"/>
      <c r="H8" s="33"/>
      <c r="I8" s="33">
        <f>E8</f>
        <v>0</v>
      </c>
      <c r="J8" s="33">
        <f>F8</f>
        <v>0</v>
      </c>
      <c r="K8" s="26" t="s">
        <v>28</v>
      </c>
      <c r="L8" s="26" t="str">
        <f>各年齡層收費調整表!G8</f>
        <v>月</v>
      </c>
      <c r="M8" s="31"/>
      <c r="N8" s="31"/>
      <c r="O8" s="33">
        <f>各年齡層收費調整表!J8</f>
        <v>0</v>
      </c>
      <c r="P8" s="33">
        <f>各年齡層收費調整表!K8</f>
        <v>0</v>
      </c>
      <c r="Q8" s="33"/>
      <c r="R8" s="33"/>
      <c r="S8" s="33">
        <f>O8</f>
        <v>0</v>
      </c>
      <c r="T8" s="33">
        <f>P8</f>
        <v>0</v>
      </c>
      <c r="U8" s="26" t="s">
        <v>28</v>
      </c>
      <c r="V8" s="26" t="str">
        <f>各年齡層收費調整表!L8</f>
        <v>月</v>
      </c>
      <c r="W8" s="31"/>
      <c r="X8" s="31"/>
      <c r="Y8" s="33">
        <f>各年齡層收費調整表!O8</f>
        <v>0</v>
      </c>
      <c r="Z8" s="33">
        <f>各年齡層收費調整表!P8</f>
        <v>0</v>
      </c>
      <c r="AA8" s="33"/>
      <c r="AB8" s="33"/>
      <c r="AC8" s="33">
        <f>Y8</f>
        <v>0</v>
      </c>
      <c r="AD8" s="33">
        <f>Z8</f>
        <v>0</v>
      </c>
      <c r="AE8" s="26" t="s">
        <v>28</v>
      </c>
      <c r="AF8" s="26" t="str">
        <f>各年齡層收費調整表!Q8</f>
        <v>月</v>
      </c>
      <c r="AG8" s="31"/>
      <c r="AH8" s="31"/>
      <c r="AI8" s="33">
        <f>各年齡層收費調整表!T8</f>
        <v>0</v>
      </c>
      <c r="AJ8" s="33">
        <f>各年齡層收費調整表!U8</f>
        <v>0</v>
      </c>
      <c r="AK8" s="33"/>
      <c r="AL8" s="33"/>
      <c r="AM8" s="33">
        <f>AI8</f>
        <v>0</v>
      </c>
      <c r="AN8" s="33">
        <f>AJ8</f>
        <v>0</v>
      </c>
    </row>
    <row r="9" spans="1:40" ht="30" customHeight="1" x14ac:dyDescent="0.25">
      <c r="A9" s="26" t="s">
        <v>29</v>
      </c>
      <c r="B9" s="32" t="s">
        <v>24</v>
      </c>
      <c r="C9" s="74"/>
      <c r="D9" s="74"/>
      <c r="E9" s="74">
        <f>各年齡層收費調整表!E9</f>
        <v>0</v>
      </c>
      <c r="F9" s="74"/>
      <c r="G9" s="74"/>
      <c r="H9" s="74"/>
      <c r="I9" s="74">
        <f>E9</f>
        <v>0</v>
      </c>
      <c r="J9" s="74"/>
      <c r="K9" s="26" t="s">
        <v>29</v>
      </c>
      <c r="L9" s="32" t="s">
        <v>24</v>
      </c>
      <c r="M9" s="74"/>
      <c r="N9" s="74"/>
      <c r="O9" s="74">
        <f>各年齡層收費調整表!J9</f>
        <v>0</v>
      </c>
      <c r="P9" s="74"/>
      <c r="Q9" s="74"/>
      <c r="R9" s="74"/>
      <c r="S9" s="74">
        <f>O9</f>
        <v>0</v>
      </c>
      <c r="T9" s="74"/>
      <c r="U9" s="26" t="s">
        <v>29</v>
      </c>
      <c r="V9" s="32" t="s">
        <v>24</v>
      </c>
      <c r="W9" s="74"/>
      <c r="X9" s="74"/>
      <c r="Y9" s="74">
        <f>各年齡層收費調整表!O9</f>
        <v>0</v>
      </c>
      <c r="Z9" s="74"/>
      <c r="AA9" s="74"/>
      <c r="AB9" s="74"/>
      <c r="AC9" s="74">
        <f>Y9</f>
        <v>0</v>
      </c>
      <c r="AD9" s="74"/>
      <c r="AE9" s="26" t="s">
        <v>29</v>
      </c>
      <c r="AF9" s="32" t="s">
        <v>24</v>
      </c>
      <c r="AG9" s="74"/>
      <c r="AH9" s="74"/>
      <c r="AI9" s="74">
        <f>各年齡層收費調整表!T9</f>
        <v>0</v>
      </c>
      <c r="AJ9" s="74"/>
      <c r="AK9" s="74"/>
      <c r="AL9" s="74"/>
      <c r="AM9" s="74">
        <f>AI9</f>
        <v>0</v>
      </c>
      <c r="AN9" s="74"/>
    </row>
    <row r="10" spans="1:40" ht="30" customHeight="1" x14ac:dyDescent="0.25">
      <c r="A10" s="26" t="s">
        <v>6</v>
      </c>
      <c r="B10" s="26" t="str">
        <f>各年齡層收費調整表!B10</f>
        <v>月</v>
      </c>
      <c r="C10" s="31"/>
      <c r="D10" s="31"/>
      <c r="E10" s="33">
        <f>各年齡層收費調整表!E10</f>
        <v>0</v>
      </c>
      <c r="F10" s="33">
        <f>各年齡層收費調整表!F10</f>
        <v>0</v>
      </c>
      <c r="G10" s="33"/>
      <c r="H10" s="33"/>
      <c r="I10" s="33">
        <f>E10</f>
        <v>0</v>
      </c>
      <c r="J10" s="33">
        <f>F10</f>
        <v>0</v>
      </c>
      <c r="K10" s="26" t="s">
        <v>6</v>
      </c>
      <c r="L10" s="26" t="str">
        <f>各年齡層收費調整表!G10</f>
        <v>月</v>
      </c>
      <c r="M10" s="31"/>
      <c r="N10" s="31"/>
      <c r="O10" s="33">
        <f>各年齡層收費調整表!J10</f>
        <v>0</v>
      </c>
      <c r="P10" s="33">
        <f>各年齡層收費調整表!K10</f>
        <v>0</v>
      </c>
      <c r="Q10" s="33"/>
      <c r="R10" s="33"/>
      <c r="S10" s="33">
        <f>O10</f>
        <v>0</v>
      </c>
      <c r="T10" s="33">
        <f>P10</f>
        <v>0</v>
      </c>
      <c r="U10" s="26" t="s">
        <v>6</v>
      </c>
      <c r="V10" s="26" t="str">
        <f>各年齡層收費調整表!L10</f>
        <v>月</v>
      </c>
      <c r="W10" s="31"/>
      <c r="X10" s="31"/>
      <c r="Y10" s="33">
        <f>各年齡層收費調整表!O10</f>
        <v>0</v>
      </c>
      <c r="Z10" s="33">
        <f>各年齡層收費調整表!P10</f>
        <v>0</v>
      </c>
      <c r="AA10" s="33"/>
      <c r="AB10" s="33"/>
      <c r="AC10" s="33">
        <f>Y10</f>
        <v>0</v>
      </c>
      <c r="AD10" s="33">
        <f>Z10</f>
        <v>0</v>
      </c>
      <c r="AE10" s="26" t="s">
        <v>6</v>
      </c>
      <c r="AF10" s="26" t="str">
        <f>各年齡層收費調整表!Q10</f>
        <v>月</v>
      </c>
      <c r="AG10" s="31"/>
      <c r="AH10" s="31"/>
      <c r="AI10" s="33">
        <f>各年齡層收費調整表!T10</f>
        <v>0</v>
      </c>
      <c r="AJ10" s="33">
        <f>各年齡層收費調整表!U10</f>
        <v>0</v>
      </c>
      <c r="AK10" s="33"/>
      <c r="AL10" s="33"/>
      <c r="AM10" s="33">
        <f>AI10</f>
        <v>0</v>
      </c>
      <c r="AN10" s="33">
        <f>AJ10</f>
        <v>0</v>
      </c>
    </row>
    <row r="11" spans="1:40" ht="30" customHeight="1" x14ac:dyDescent="0.25">
      <c r="A11" s="26" t="s">
        <v>7</v>
      </c>
      <c r="B11" s="26" t="str">
        <f>各年齡層收費調整表!B11</f>
        <v>月</v>
      </c>
      <c r="C11" s="31"/>
      <c r="D11" s="31"/>
      <c r="E11" s="33">
        <f>各年齡層收費調整表!E11</f>
        <v>0</v>
      </c>
      <c r="F11" s="33">
        <f>各年齡層收費調整表!F11</f>
        <v>0</v>
      </c>
      <c r="G11" s="33"/>
      <c r="H11" s="33"/>
      <c r="I11" s="33">
        <f t="shared" ref="I11:I13" si="0">E11</f>
        <v>0</v>
      </c>
      <c r="J11" s="33">
        <f t="shared" ref="J11:J13" si="1">F11</f>
        <v>0</v>
      </c>
      <c r="K11" s="26" t="s">
        <v>7</v>
      </c>
      <c r="L11" s="26" t="str">
        <f>各年齡層收費調整表!G11</f>
        <v>月</v>
      </c>
      <c r="M11" s="31"/>
      <c r="N11" s="31"/>
      <c r="O11" s="33">
        <f>各年齡層收費調整表!J11</f>
        <v>0</v>
      </c>
      <c r="P11" s="33">
        <f>各年齡層收費調整表!K11</f>
        <v>0</v>
      </c>
      <c r="Q11" s="33"/>
      <c r="R11" s="33"/>
      <c r="S11" s="33">
        <f t="shared" ref="S11:S13" si="2">O11</f>
        <v>0</v>
      </c>
      <c r="T11" s="33">
        <f t="shared" ref="T11:T13" si="3">P11</f>
        <v>0</v>
      </c>
      <c r="U11" s="26" t="s">
        <v>7</v>
      </c>
      <c r="V11" s="26" t="str">
        <f>各年齡層收費調整表!L11</f>
        <v>月</v>
      </c>
      <c r="W11" s="31"/>
      <c r="X11" s="31"/>
      <c r="Y11" s="33">
        <f>各年齡層收費調整表!O11</f>
        <v>0</v>
      </c>
      <c r="Z11" s="33">
        <f>各年齡層收費調整表!P11</f>
        <v>0</v>
      </c>
      <c r="AA11" s="33"/>
      <c r="AB11" s="33"/>
      <c r="AC11" s="33">
        <f t="shared" ref="AC11:AC13" si="4">Y11</f>
        <v>0</v>
      </c>
      <c r="AD11" s="33">
        <f t="shared" ref="AD11:AD13" si="5">Z11</f>
        <v>0</v>
      </c>
      <c r="AE11" s="26" t="s">
        <v>7</v>
      </c>
      <c r="AF11" s="26" t="str">
        <f>各年齡層收費調整表!Q11</f>
        <v>月</v>
      </c>
      <c r="AG11" s="31"/>
      <c r="AH11" s="31"/>
      <c r="AI11" s="33">
        <f>各年齡層收費調整表!T11</f>
        <v>0</v>
      </c>
      <c r="AJ11" s="33">
        <f>各年齡層收費調整表!U11</f>
        <v>0</v>
      </c>
      <c r="AK11" s="33"/>
      <c r="AL11" s="33"/>
      <c r="AM11" s="33">
        <f t="shared" ref="AM11:AM13" si="6">AI11</f>
        <v>0</v>
      </c>
      <c r="AN11" s="33">
        <f t="shared" ref="AN11:AN13" si="7">AJ11</f>
        <v>0</v>
      </c>
    </row>
    <row r="12" spans="1:40" ht="30" customHeight="1" x14ac:dyDescent="0.25">
      <c r="A12" s="26" t="s">
        <v>30</v>
      </c>
      <c r="B12" s="26" t="str">
        <f>各年齡層收費調整表!B12</f>
        <v>月</v>
      </c>
      <c r="C12" s="31"/>
      <c r="D12" s="31"/>
      <c r="E12" s="33">
        <f>各年齡層收費調整表!E12</f>
        <v>0</v>
      </c>
      <c r="F12" s="33">
        <f>各年齡層收費調整表!F12</f>
        <v>0</v>
      </c>
      <c r="G12" s="33"/>
      <c r="H12" s="33"/>
      <c r="I12" s="33">
        <f t="shared" si="0"/>
        <v>0</v>
      </c>
      <c r="J12" s="33">
        <f t="shared" si="1"/>
        <v>0</v>
      </c>
      <c r="K12" s="26" t="s">
        <v>30</v>
      </c>
      <c r="L12" s="26" t="str">
        <f>各年齡層收費調整表!G12</f>
        <v>月</v>
      </c>
      <c r="M12" s="31"/>
      <c r="N12" s="31"/>
      <c r="O12" s="33">
        <f>各年齡層收費調整表!J12</f>
        <v>0</v>
      </c>
      <c r="P12" s="33">
        <f>各年齡層收費調整表!K12</f>
        <v>0</v>
      </c>
      <c r="Q12" s="33"/>
      <c r="R12" s="33"/>
      <c r="S12" s="33">
        <f t="shared" si="2"/>
        <v>0</v>
      </c>
      <c r="T12" s="33">
        <f t="shared" si="3"/>
        <v>0</v>
      </c>
      <c r="U12" s="26" t="s">
        <v>30</v>
      </c>
      <c r="V12" s="26" t="str">
        <f>各年齡層收費調整表!L12</f>
        <v>月</v>
      </c>
      <c r="W12" s="31"/>
      <c r="X12" s="31"/>
      <c r="Y12" s="33">
        <f>各年齡層收費調整表!O12</f>
        <v>0</v>
      </c>
      <c r="Z12" s="33">
        <f>各年齡層收費調整表!P12</f>
        <v>0</v>
      </c>
      <c r="AA12" s="33"/>
      <c r="AB12" s="33"/>
      <c r="AC12" s="33">
        <f t="shared" si="4"/>
        <v>0</v>
      </c>
      <c r="AD12" s="33">
        <f t="shared" si="5"/>
        <v>0</v>
      </c>
      <c r="AE12" s="26" t="s">
        <v>30</v>
      </c>
      <c r="AF12" s="26" t="str">
        <f>各年齡層收費調整表!Q12</f>
        <v>月</v>
      </c>
      <c r="AG12" s="31"/>
      <c r="AH12" s="31"/>
      <c r="AI12" s="33">
        <f>各年齡層收費調整表!T12</f>
        <v>0</v>
      </c>
      <c r="AJ12" s="33">
        <f>各年齡層收費調整表!U12</f>
        <v>0</v>
      </c>
      <c r="AK12" s="33"/>
      <c r="AL12" s="33"/>
      <c r="AM12" s="33">
        <f t="shared" si="6"/>
        <v>0</v>
      </c>
      <c r="AN12" s="33">
        <f t="shared" si="7"/>
        <v>0</v>
      </c>
    </row>
    <row r="13" spans="1:40" ht="30" customHeight="1" x14ac:dyDescent="0.25">
      <c r="A13" s="26" t="s">
        <v>9</v>
      </c>
      <c r="B13" s="26" t="str">
        <f>各年齡層收費調整表!B13</f>
        <v>月</v>
      </c>
      <c r="C13" s="31"/>
      <c r="D13" s="31"/>
      <c r="E13" s="33">
        <f>各年齡層收費調整表!E13</f>
        <v>0</v>
      </c>
      <c r="F13" s="33">
        <f>各年齡層收費調整表!F13</f>
        <v>0</v>
      </c>
      <c r="G13" s="33"/>
      <c r="H13" s="33"/>
      <c r="I13" s="33">
        <f t="shared" si="0"/>
        <v>0</v>
      </c>
      <c r="J13" s="33">
        <f t="shared" si="1"/>
        <v>0</v>
      </c>
      <c r="K13" s="26" t="s">
        <v>9</v>
      </c>
      <c r="L13" s="26" t="str">
        <f>各年齡層收費調整表!G13</f>
        <v>月</v>
      </c>
      <c r="M13" s="31"/>
      <c r="N13" s="31"/>
      <c r="O13" s="33">
        <f>各年齡層收費調整表!J13</f>
        <v>0</v>
      </c>
      <c r="P13" s="33">
        <f>各年齡層收費調整表!K13</f>
        <v>0</v>
      </c>
      <c r="Q13" s="33"/>
      <c r="R13" s="33"/>
      <c r="S13" s="33">
        <f t="shared" si="2"/>
        <v>0</v>
      </c>
      <c r="T13" s="33">
        <f t="shared" si="3"/>
        <v>0</v>
      </c>
      <c r="U13" s="26" t="s">
        <v>9</v>
      </c>
      <c r="V13" s="26" t="str">
        <f>各年齡層收費調整表!L13</f>
        <v>月</v>
      </c>
      <c r="W13" s="31"/>
      <c r="X13" s="31"/>
      <c r="Y13" s="33">
        <f>各年齡層收費調整表!O13</f>
        <v>0</v>
      </c>
      <c r="Z13" s="33">
        <f>各年齡層收費調整表!P13</f>
        <v>0</v>
      </c>
      <c r="AA13" s="33"/>
      <c r="AB13" s="33"/>
      <c r="AC13" s="33">
        <f t="shared" si="4"/>
        <v>0</v>
      </c>
      <c r="AD13" s="33">
        <f t="shared" si="5"/>
        <v>0</v>
      </c>
      <c r="AE13" s="26" t="s">
        <v>9</v>
      </c>
      <c r="AF13" s="26" t="str">
        <f>各年齡層收費調整表!Q13</f>
        <v>月</v>
      </c>
      <c r="AG13" s="31"/>
      <c r="AH13" s="31"/>
      <c r="AI13" s="33">
        <f>各年齡層收費調整表!T13</f>
        <v>0</v>
      </c>
      <c r="AJ13" s="33">
        <f>各年齡層收費調整表!U13</f>
        <v>0</v>
      </c>
      <c r="AK13" s="33"/>
      <c r="AL13" s="33"/>
      <c r="AM13" s="33">
        <f t="shared" si="6"/>
        <v>0</v>
      </c>
      <c r="AN13" s="33">
        <f t="shared" si="7"/>
        <v>0</v>
      </c>
    </row>
    <row r="14" spans="1:40" ht="30" customHeight="1" x14ac:dyDescent="0.25">
      <c r="A14" s="26" t="s">
        <v>31</v>
      </c>
      <c r="B14" s="32" t="s">
        <v>32</v>
      </c>
      <c r="C14" s="74"/>
      <c r="D14" s="74"/>
      <c r="E14" s="74">
        <f>各年齡層收費調整表!E14</f>
        <v>0</v>
      </c>
      <c r="F14" s="74"/>
      <c r="G14" s="74"/>
      <c r="H14" s="74"/>
      <c r="I14" s="74">
        <f>E14</f>
        <v>0</v>
      </c>
      <c r="J14" s="74"/>
      <c r="K14" s="26" t="s">
        <v>31</v>
      </c>
      <c r="L14" s="32" t="s">
        <v>32</v>
      </c>
      <c r="M14" s="74"/>
      <c r="N14" s="74"/>
      <c r="O14" s="74">
        <f>各年齡層收費調整表!J14</f>
        <v>0</v>
      </c>
      <c r="P14" s="74"/>
      <c r="Q14" s="74"/>
      <c r="R14" s="74"/>
      <c r="S14" s="74">
        <f>O14</f>
        <v>0</v>
      </c>
      <c r="T14" s="74"/>
      <c r="U14" s="26" t="s">
        <v>31</v>
      </c>
      <c r="V14" s="32" t="s">
        <v>32</v>
      </c>
      <c r="W14" s="74"/>
      <c r="X14" s="74"/>
      <c r="Y14" s="74">
        <f>各年齡層收費調整表!O14</f>
        <v>0</v>
      </c>
      <c r="Z14" s="74"/>
      <c r="AA14" s="74"/>
      <c r="AB14" s="74"/>
      <c r="AC14" s="74">
        <f>Y14</f>
        <v>0</v>
      </c>
      <c r="AD14" s="74"/>
      <c r="AE14" s="26" t="s">
        <v>31</v>
      </c>
      <c r="AF14" s="32" t="s">
        <v>32</v>
      </c>
      <c r="AG14" s="74"/>
      <c r="AH14" s="74"/>
      <c r="AI14" s="74">
        <f>各年齡層收費調整表!T14</f>
        <v>0</v>
      </c>
      <c r="AJ14" s="74"/>
      <c r="AK14" s="74"/>
      <c r="AL14" s="74"/>
      <c r="AM14" s="74">
        <f>AI14</f>
        <v>0</v>
      </c>
      <c r="AN14" s="74"/>
    </row>
    <row r="15" spans="1:40" ht="30" customHeight="1" x14ac:dyDescent="0.25">
      <c r="A15" s="26" t="s">
        <v>33</v>
      </c>
      <c r="B15" s="26" t="s">
        <v>50</v>
      </c>
      <c r="C15" s="34"/>
      <c r="D15" s="34"/>
      <c r="E15" s="67" t="str">
        <f>各年齡層收費調整表!F15</f>
        <v>單趟雙趟</v>
      </c>
      <c r="F15" s="68"/>
      <c r="G15" s="26"/>
      <c r="H15" s="26"/>
      <c r="I15" s="75" t="str">
        <f>E15</f>
        <v>單趟雙趟</v>
      </c>
      <c r="J15" s="76"/>
      <c r="K15" s="26" t="s">
        <v>33</v>
      </c>
      <c r="L15" s="26" t="s">
        <v>50</v>
      </c>
      <c r="M15" s="34"/>
      <c r="N15" s="34"/>
      <c r="O15" s="67" t="str">
        <f>各年齡層收費調整表!K15</f>
        <v>單趟雙趟</v>
      </c>
      <c r="P15" s="68"/>
      <c r="Q15" s="26"/>
      <c r="R15" s="26"/>
      <c r="S15" s="75" t="str">
        <f>O15</f>
        <v>單趟雙趟</v>
      </c>
      <c r="T15" s="76"/>
      <c r="U15" s="26" t="s">
        <v>33</v>
      </c>
      <c r="V15" s="26" t="s">
        <v>50</v>
      </c>
      <c r="W15" s="34"/>
      <c r="X15" s="34"/>
      <c r="Y15" s="67" t="str">
        <f>各年齡層收費調整表!P15</f>
        <v>單趟雙趟</v>
      </c>
      <c r="Z15" s="68"/>
      <c r="AA15" s="26"/>
      <c r="AB15" s="26"/>
      <c r="AC15" s="75" t="str">
        <f>Y15</f>
        <v>單趟雙趟</v>
      </c>
      <c r="AD15" s="76"/>
      <c r="AE15" s="26" t="s">
        <v>33</v>
      </c>
      <c r="AF15" s="26" t="s">
        <v>50</v>
      </c>
      <c r="AG15" s="34"/>
      <c r="AH15" s="34"/>
      <c r="AI15" s="67" t="str">
        <f>各年齡層收費調整表!U15</f>
        <v>單趟雙趟</v>
      </c>
      <c r="AJ15" s="68"/>
      <c r="AK15" s="26"/>
      <c r="AL15" s="26"/>
      <c r="AM15" s="75" t="str">
        <f>AI15</f>
        <v>單趟雙趟</v>
      </c>
      <c r="AN15" s="76"/>
    </row>
    <row r="16" spans="1:40" ht="30" customHeight="1" x14ac:dyDescent="0.25">
      <c r="A16" s="77" t="s">
        <v>34</v>
      </c>
      <c r="B16" s="26"/>
      <c r="C16" s="34"/>
      <c r="D16" s="34"/>
      <c r="E16" s="67" t="str">
        <f>各年齡層收費調整表!F17</f>
        <v>每小時</v>
      </c>
      <c r="F16" s="68"/>
      <c r="G16" s="26"/>
      <c r="H16" s="26"/>
      <c r="I16" s="67" t="str">
        <f>E16</f>
        <v>每小時</v>
      </c>
      <c r="J16" s="68"/>
      <c r="K16" s="77" t="s">
        <v>34</v>
      </c>
      <c r="L16" s="26"/>
      <c r="M16" s="34"/>
      <c r="N16" s="34"/>
      <c r="O16" s="67" t="str">
        <f>各年齡層收費調整表!K17</f>
        <v>每小時</v>
      </c>
      <c r="P16" s="68"/>
      <c r="Q16" s="26"/>
      <c r="R16" s="26"/>
      <c r="S16" s="67" t="str">
        <f>O16</f>
        <v>每小時</v>
      </c>
      <c r="T16" s="68"/>
      <c r="U16" s="77" t="s">
        <v>34</v>
      </c>
      <c r="V16" s="26"/>
      <c r="W16" s="34"/>
      <c r="X16" s="34"/>
      <c r="Y16" s="67" t="str">
        <f>各年齡層收費調整表!P17</f>
        <v>每小時</v>
      </c>
      <c r="Z16" s="68"/>
      <c r="AA16" s="26"/>
      <c r="AB16" s="26"/>
      <c r="AC16" s="67" t="str">
        <f>Y16</f>
        <v>每小時</v>
      </c>
      <c r="AD16" s="68"/>
      <c r="AE16" s="77" t="s">
        <v>34</v>
      </c>
      <c r="AF16" s="26"/>
      <c r="AG16" s="34"/>
      <c r="AH16" s="34"/>
      <c r="AI16" s="67" t="str">
        <f>各年齡層收費調整表!U17</f>
        <v>每小時</v>
      </c>
      <c r="AJ16" s="68"/>
      <c r="AK16" s="26"/>
      <c r="AL16" s="26"/>
      <c r="AM16" s="67" t="str">
        <f>AI16</f>
        <v>每小時</v>
      </c>
      <c r="AN16" s="68"/>
    </row>
    <row r="17" spans="1:40" ht="35.1" customHeight="1" x14ac:dyDescent="0.25">
      <c r="A17" s="78"/>
      <c r="B17" s="26"/>
      <c r="C17" s="34"/>
      <c r="D17" s="34"/>
      <c r="E17" s="67" t="str">
        <f>各年齡層收費調整表!F18</f>
        <v>每月
上限</v>
      </c>
      <c r="F17" s="68"/>
      <c r="G17" s="26"/>
      <c r="H17" s="26"/>
      <c r="I17" s="67" t="str">
        <f>E17</f>
        <v>每月
上限</v>
      </c>
      <c r="J17" s="68"/>
      <c r="K17" s="78"/>
      <c r="L17" s="26"/>
      <c r="M17" s="34"/>
      <c r="N17" s="34"/>
      <c r="O17" s="67" t="str">
        <f>各年齡層收費調整表!K18</f>
        <v>每月
上限</v>
      </c>
      <c r="P17" s="68"/>
      <c r="Q17" s="26"/>
      <c r="R17" s="26"/>
      <c r="S17" s="67" t="str">
        <f>O17</f>
        <v>每月
上限</v>
      </c>
      <c r="T17" s="68"/>
      <c r="U17" s="78"/>
      <c r="V17" s="26"/>
      <c r="W17" s="34"/>
      <c r="X17" s="34"/>
      <c r="Y17" s="67" t="str">
        <f>各年齡層收費調整表!P18</f>
        <v>每月
上限</v>
      </c>
      <c r="Z17" s="68"/>
      <c r="AA17" s="26"/>
      <c r="AB17" s="26"/>
      <c r="AC17" s="67" t="str">
        <f>Y17</f>
        <v>每月
上限</v>
      </c>
      <c r="AD17" s="68"/>
      <c r="AE17" s="78"/>
      <c r="AF17" s="26"/>
      <c r="AG17" s="34"/>
      <c r="AH17" s="34"/>
      <c r="AI17" s="67" t="str">
        <f>各年齡層收費調整表!U18</f>
        <v>每月
上限</v>
      </c>
      <c r="AJ17" s="68"/>
      <c r="AK17" s="26"/>
      <c r="AL17" s="26"/>
      <c r="AM17" s="67" t="str">
        <f>AI17</f>
        <v>每月
上限</v>
      </c>
      <c r="AN17" s="68"/>
    </row>
    <row r="18" spans="1:40" ht="30" customHeight="1" x14ac:dyDescent="0.25">
      <c r="A18" s="26" t="s">
        <v>35</v>
      </c>
      <c r="B18" s="26"/>
      <c r="C18" s="34"/>
      <c r="D18" s="34"/>
      <c r="E18" s="26"/>
      <c r="F18" s="26"/>
      <c r="G18" s="26"/>
      <c r="H18" s="26"/>
      <c r="I18" s="26"/>
      <c r="J18" s="26"/>
      <c r="K18" s="26" t="s">
        <v>35</v>
      </c>
      <c r="L18" s="26"/>
      <c r="M18" s="34"/>
      <c r="N18" s="34"/>
      <c r="O18" s="26"/>
      <c r="P18" s="26"/>
      <c r="Q18" s="26"/>
      <c r="R18" s="26"/>
      <c r="S18" s="26"/>
      <c r="T18" s="26"/>
      <c r="U18" s="26" t="s">
        <v>35</v>
      </c>
      <c r="V18" s="26"/>
      <c r="W18" s="34"/>
      <c r="X18" s="34"/>
      <c r="Y18" s="26"/>
      <c r="Z18" s="26"/>
      <c r="AA18" s="26"/>
      <c r="AB18" s="26"/>
      <c r="AC18" s="26"/>
      <c r="AD18" s="26"/>
      <c r="AE18" s="26" t="s">
        <v>35</v>
      </c>
      <c r="AF18" s="26"/>
      <c r="AG18" s="34"/>
      <c r="AH18" s="34"/>
      <c r="AI18" s="26"/>
      <c r="AJ18" s="26"/>
      <c r="AK18" s="26"/>
      <c r="AL18" s="26"/>
      <c r="AM18" s="26"/>
      <c r="AN18" s="26"/>
    </row>
    <row r="19" spans="1:40" ht="30" customHeight="1" x14ac:dyDescent="0.25">
      <c r="A19" s="26" t="s">
        <v>36</v>
      </c>
      <c r="B19" s="26"/>
      <c r="C19" s="34"/>
      <c r="D19" s="34"/>
      <c r="E19" s="26"/>
      <c r="F19" s="26"/>
      <c r="G19" s="26"/>
      <c r="H19" s="26"/>
      <c r="I19" s="26"/>
      <c r="J19" s="26"/>
      <c r="K19" s="26" t="s">
        <v>36</v>
      </c>
      <c r="L19" s="26"/>
      <c r="M19" s="34"/>
      <c r="N19" s="34"/>
      <c r="O19" s="26"/>
      <c r="P19" s="26"/>
      <c r="Q19" s="26"/>
      <c r="R19" s="26"/>
      <c r="S19" s="26"/>
      <c r="T19" s="26"/>
      <c r="U19" s="26" t="s">
        <v>36</v>
      </c>
      <c r="V19" s="26"/>
      <c r="W19" s="34"/>
      <c r="X19" s="34"/>
      <c r="Y19" s="26"/>
      <c r="Z19" s="26"/>
      <c r="AA19" s="26"/>
      <c r="AB19" s="26"/>
      <c r="AC19" s="26"/>
      <c r="AD19" s="26"/>
      <c r="AE19" s="26" t="s">
        <v>36</v>
      </c>
      <c r="AF19" s="26"/>
      <c r="AG19" s="34"/>
      <c r="AH19" s="34"/>
      <c r="AI19" s="26"/>
      <c r="AJ19" s="26"/>
      <c r="AK19" s="26"/>
      <c r="AL19" s="26"/>
      <c r="AM19" s="26"/>
      <c r="AN19" s="26"/>
    </row>
    <row r="20" spans="1:40" x14ac:dyDescent="0.25">
      <c r="K20" s="24"/>
      <c r="L20" s="24"/>
      <c r="O20" s="24"/>
      <c r="P20" s="24"/>
      <c r="Q20" s="24"/>
      <c r="R20" s="24"/>
      <c r="S20" s="24"/>
      <c r="T20" s="24"/>
      <c r="U20" s="24"/>
      <c r="V20" s="24"/>
      <c r="Y20" s="24"/>
      <c r="Z20" s="24"/>
      <c r="AA20" s="24"/>
      <c r="AB20" s="24"/>
      <c r="AC20" s="24"/>
      <c r="AD20" s="24"/>
      <c r="AE20" s="24"/>
      <c r="AF20" s="24"/>
      <c r="AI20" s="24"/>
      <c r="AJ20" s="24"/>
      <c r="AK20" s="24"/>
      <c r="AL20" s="24"/>
      <c r="AM20" s="24"/>
      <c r="AN20" s="24"/>
    </row>
    <row r="21" spans="1:40" ht="51" customHeight="1" x14ac:dyDescent="0.25">
      <c r="A21" s="69" t="s">
        <v>38</v>
      </c>
      <c r="B21" s="69"/>
      <c r="C21" s="69"/>
      <c r="D21" s="69"/>
      <c r="E21" s="69"/>
      <c r="F21" s="69"/>
      <c r="G21" s="69"/>
      <c r="H21" s="69"/>
      <c r="I21" s="69"/>
      <c r="J21" s="69"/>
      <c r="K21" s="69" t="s">
        <v>38</v>
      </c>
      <c r="L21" s="69"/>
      <c r="M21" s="69"/>
      <c r="N21" s="69"/>
      <c r="O21" s="69"/>
      <c r="P21" s="69"/>
      <c r="Q21" s="69"/>
      <c r="R21" s="69"/>
      <c r="S21" s="69"/>
      <c r="T21" s="69"/>
      <c r="U21" s="69" t="s">
        <v>38</v>
      </c>
      <c r="V21" s="69"/>
      <c r="W21" s="69"/>
      <c r="X21" s="69"/>
      <c r="Y21" s="69"/>
      <c r="Z21" s="69"/>
      <c r="AA21" s="69"/>
      <c r="AB21" s="69"/>
      <c r="AC21" s="69"/>
      <c r="AD21" s="69"/>
      <c r="AE21" s="69" t="s">
        <v>38</v>
      </c>
      <c r="AF21" s="69"/>
      <c r="AG21" s="69"/>
      <c r="AH21" s="69"/>
      <c r="AI21" s="69"/>
      <c r="AJ21" s="69"/>
      <c r="AK21" s="69"/>
      <c r="AL21" s="69"/>
      <c r="AM21" s="69"/>
      <c r="AN21" s="69"/>
    </row>
    <row r="22" spans="1:40" x14ac:dyDescent="0.25">
      <c r="K22" s="24"/>
      <c r="L22" s="24"/>
      <c r="O22" s="24"/>
      <c r="P22" s="24"/>
      <c r="Q22" s="24"/>
      <c r="R22" s="24"/>
      <c r="S22" s="24"/>
      <c r="T22" s="24"/>
      <c r="U22" s="24"/>
      <c r="V22" s="24"/>
      <c r="Y22" s="24"/>
      <c r="Z22" s="24"/>
      <c r="AA22" s="24"/>
      <c r="AB22" s="24"/>
      <c r="AC22" s="24"/>
      <c r="AD22" s="24"/>
      <c r="AE22" s="24"/>
      <c r="AF22" s="24"/>
      <c r="AI22" s="24"/>
      <c r="AJ22" s="24"/>
      <c r="AK22" s="24"/>
      <c r="AL22" s="24"/>
      <c r="AM22" s="24"/>
      <c r="AN22" s="24"/>
    </row>
    <row r="23" spans="1:40" x14ac:dyDescent="0.25">
      <c r="K23" s="24"/>
      <c r="L23" s="24"/>
      <c r="O23" s="24"/>
      <c r="P23" s="24"/>
      <c r="Q23" s="24"/>
      <c r="R23" s="24"/>
      <c r="S23" s="24"/>
      <c r="T23" s="24"/>
      <c r="U23" s="24"/>
      <c r="V23" s="24"/>
      <c r="Y23" s="24"/>
      <c r="Z23" s="24"/>
      <c r="AA23" s="24"/>
      <c r="AB23" s="24"/>
      <c r="AC23" s="24"/>
      <c r="AD23" s="24"/>
      <c r="AE23" s="24"/>
      <c r="AF23" s="24"/>
      <c r="AI23" s="24"/>
      <c r="AJ23" s="24"/>
      <c r="AK23" s="24"/>
      <c r="AL23" s="24"/>
      <c r="AM23" s="24"/>
      <c r="AN23" s="24"/>
    </row>
    <row r="24" spans="1:40" ht="19.5" x14ac:dyDescent="0.25">
      <c r="D24" s="66" t="s">
        <v>51</v>
      </c>
      <c r="E24" s="66"/>
      <c r="F24" s="66"/>
      <c r="G24" s="66"/>
      <c r="H24" s="66"/>
      <c r="I24" s="66"/>
      <c r="J24" s="66"/>
      <c r="K24" s="24"/>
      <c r="L24" s="24"/>
      <c r="N24" s="66" t="s">
        <v>51</v>
      </c>
      <c r="O24" s="66"/>
      <c r="P24" s="66"/>
      <c r="Q24" s="66"/>
      <c r="R24" s="66"/>
      <c r="S24" s="66"/>
      <c r="T24" s="66"/>
      <c r="U24" s="24"/>
      <c r="V24" s="24"/>
      <c r="X24" s="66" t="s">
        <v>51</v>
      </c>
      <c r="Y24" s="66"/>
      <c r="Z24" s="66"/>
      <c r="AA24" s="66"/>
      <c r="AB24" s="66"/>
      <c r="AC24" s="66"/>
      <c r="AD24" s="66"/>
      <c r="AE24" s="24"/>
      <c r="AF24" s="24"/>
      <c r="AH24" s="66" t="s">
        <v>51</v>
      </c>
      <c r="AI24" s="66"/>
      <c r="AJ24" s="66"/>
      <c r="AK24" s="66"/>
      <c r="AL24" s="66"/>
      <c r="AM24" s="66"/>
      <c r="AN24" s="66"/>
    </row>
  </sheetData>
  <sheetProtection algorithmName="SHA-512" hashValue="iiRFzMHHSMBihKmtKQ7ykDk1LTo9mSI6N97PIxJoDJus5gOpGLzAA4bt/onOWdSj/fFnU+V114bhLP+FrOHDCw==" saltValue="rjzgTzN5bHi21708ZEVXkg==" spinCount="100000" sheet="1" objects="1" scenarios="1" selectLockedCells="1"/>
  <mergeCells count="84">
    <mergeCell ref="I17:J17"/>
    <mergeCell ref="E15:F15"/>
    <mergeCell ref="I15:J15"/>
    <mergeCell ref="D24:J24"/>
    <mergeCell ref="A2:J2"/>
    <mergeCell ref="A1:J1"/>
    <mergeCell ref="A21:J21"/>
    <mergeCell ref="C5:D5"/>
    <mergeCell ref="G5:H5"/>
    <mergeCell ref="A16:A17"/>
    <mergeCell ref="E16:F16"/>
    <mergeCell ref="E17:F17"/>
    <mergeCell ref="I16:J16"/>
    <mergeCell ref="C9:D9"/>
    <mergeCell ref="E9:F9"/>
    <mergeCell ref="G9:H9"/>
    <mergeCell ref="I9:J9"/>
    <mergeCell ref="C14:D14"/>
    <mergeCell ref="E14:F14"/>
    <mergeCell ref="G14:H14"/>
    <mergeCell ref="I14:J14"/>
    <mergeCell ref="M14:N14"/>
    <mergeCell ref="O14:P14"/>
    <mergeCell ref="Q14:R14"/>
    <mergeCell ref="S14:T14"/>
    <mergeCell ref="O15:P15"/>
    <mergeCell ref="S15:T15"/>
    <mergeCell ref="K1:T1"/>
    <mergeCell ref="K2:T2"/>
    <mergeCell ref="M5:N5"/>
    <mergeCell ref="Q5:R5"/>
    <mergeCell ref="M9:N9"/>
    <mergeCell ref="O9:P9"/>
    <mergeCell ref="Q9:R9"/>
    <mergeCell ref="S9:T9"/>
    <mergeCell ref="K16:K17"/>
    <mergeCell ref="O16:P16"/>
    <mergeCell ref="S16:T16"/>
    <mergeCell ref="O17:P17"/>
    <mergeCell ref="S17:T17"/>
    <mergeCell ref="K21:T21"/>
    <mergeCell ref="N24:T24"/>
    <mergeCell ref="U1:AD1"/>
    <mergeCell ref="U2:AD2"/>
    <mergeCell ref="W5:X5"/>
    <mergeCell ref="AA5:AB5"/>
    <mergeCell ref="W9:X9"/>
    <mergeCell ref="Y9:Z9"/>
    <mergeCell ref="AA9:AB9"/>
    <mergeCell ref="AC9:AD9"/>
    <mergeCell ref="W14:X14"/>
    <mergeCell ref="Y14:Z14"/>
    <mergeCell ref="AA14:AB14"/>
    <mergeCell ref="AC14:AD14"/>
    <mergeCell ref="Y15:Z15"/>
    <mergeCell ref="AC15:AD15"/>
    <mergeCell ref="Y16:Z16"/>
    <mergeCell ref="AC16:AD16"/>
    <mergeCell ref="Y17:Z17"/>
    <mergeCell ref="AC17:AD17"/>
    <mergeCell ref="U21:AD21"/>
    <mergeCell ref="U16:U17"/>
    <mergeCell ref="X24:AD24"/>
    <mergeCell ref="AE1:AN1"/>
    <mergeCell ref="AE2:AN2"/>
    <mergeCell ref="AG5:AH5"/>
    <mergeCell ref="AK5:AL5"/>
    <mergeCell ref="AG9:AH9"/>
    <mergeCell ref="AI9:AJ9"/>
    <mergeCell ref="AK9:AL9"/>
    <mergeCell ref="AM9:AN9"/>
    <mergeCell ref="AG14:AH14"/>
    <mergeCell ref="AI14:AJ14"/>
    <mergeCell ref="AK14:AL14"/>
    <mergeCell ref="AM14:AN14"/>
    <mergeCell ref="AI15:AJ15"/>
    <mergeCell ref="AM15:AN15"/>
    <mergeCell ref="AE16:AE17"/>
    <mergeCell ref="AH24:AN24"/>
    <mergeCell ref="AI16:AJ16"/>
    <mergeCell ref="AM16:AN16"/>
    <mergeCell ref="AI17:AJ17"/>
    <mergeCell ref="AM17:AN17"/>
    <mergeCell ref="AE21:AN21"/>
  </mergeCells>
  <phoneticPr fontId="1" type="noConversion"/>
  <printOptions horizontalCentered="1"/>
  <pageMargins left="0.39370078740157483" right="0.39370078740157483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1</vt:i4>
      </vt:variant>
    </vt:vector>
  </HeadingPairs>
  <TitlesOfParts>
    <vt:vector size="3" baseType="lpstr">
      <vt:lpstr>各年齡層收費調整表</vt:lpstr>
      <vt:lpstr>局端列印用</vt:lpstr>
      <vt:lpstr>各年齡層收費調整表!Print_Area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2023-02-24T08:10:26Z</cp:lastPrinted>
  <dcterms:created xsi:type="dcterms:W3CDTF">2022-03-08T01:01:38Z</dcterms:created>
  <dcterms:modified xsi:type="dcterms:W3CDTF">2023-03-01T06:40:46Z</dcterms:modified>
</cp:coreProperties>
</file>